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9 Gastos por concepto de viáticos\9.FORMATO IX-b   Mensual\2016\FORMATO ANUAL 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9082" sheetId="4" r:id="rId4"/>
    <sheet name="Tabla 239083" sheetId="5" r:id="rId5"/>
    <sheet name="Tabla 239084" sheetId="6" r:id="rId6"/>
  </sheets>
  <definedNames>
    <definedName name="_xlnm._FilterDatabase" localSheetId="0" hidden="1">'Reporte de Formatos'!$A$7:$AI$12</definedName>
    <definedName name="_xlnm._FilterDatabase" localSheetId="3" hidden="1">'Tabla 239082'!$A$3:$D$3</definedName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N153" i="1" l="1"/>
  <c r="N151" i="1"/>
  <c r="N150" i="1"/>
  <c r="N149" i="1"/>
  <c r="N147" i="1"/>
  <c r="N146" i="1"/>
  <c r="N142" i="1"/>
  <c r="N122" i="1"/>
  <c r="N121" i="1"/>
  <c r="N100" i="1"/>
  <c r="N96" i="1"/>
  <c r="N87" i="1"/>
  <c r="N86" i="1"/>
  <c r="N85" i="1"/>
  <c r="N75" i="1"/>
  <c r="N74" i="1"/>
  <c r="N66" i="1"/>
  <c r="N58" i="1"/>
  <c r="N57" i="1"/>
  <c r="N56" i="1"/>
  <c r="N55" i="1"/>
  <c r="N43" i="1"/>
  <c r="N42" i="1"/>
  <c r="N41" i="1"/>
  <c r="N26" i="1"/>
  <c r="Y17" i="1"/>
</calcChain>
</file>

<file path=xl/sharedStrings.xml><?xml version="1.0" encoding="utf-8"?>
<sst xmlns="http://schemas.openxmlformats.org/spreadsheetml/2006/main" count="2647" uniqueCount="518">
  <si>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</si>
  <si>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</si>
  <si>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</si>
  <si>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</si>
  <si>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</si>
  <si>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</si>
  <si>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</si>
  <si>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</si>
  <si>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</si>
  <si>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</si>
  <si>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</si>
  <si>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</si>
  <si>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36136</t>
  </si>
  <si>
    <t>TITULO</t>
  </si>
  <si>
    <t>NOMBRE CORTO</t>
  </si>
  <si>
    <t>DESCRIPCION</t>
  </si>
  <si>
    <t xml:space="preserve">Gastos por conceptos de viáticos	</t>
  </si>
  <si>
    <t>Gastos por conceptos de v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</si>
  <si>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</si>
  <si>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</si>
  <si>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</si>
  <si>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</si>
  <si>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</si>
  <si>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</si>
  <si>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</si>
  <si>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</si>
  <si>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</si>
  <si>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</si>
  <si>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</si>
  <si>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239066</t>
  </si>
  <si>
    <t>239054</t>
  </si>
  <si>
    <t>239081</t>
  </si>
  <si>
    <t>239055</t>
  </si>
  <si>
    <t>239069</t>
  </si>
  <si>
    <t>239056</t>
  </si>
  <si>
    <t>239067</t>
  </si>
  <si>
    <t>239057</t>
  </si>
  <si>
    <t>239058</t>
  </si>
  <si>
    <t>239059</t>
  </si>
  <si>
    <t>239068</t>
  </si>
  <si>
    <t>239080</t>
  </si>
  <si>
    <t>239071</t>
  </si>
  <si>
    <t>239078</t>
  </si>
  <si>
    <t>239060</t>
  </si>
  <si>
    <t>239061</t>
  </si>
  <si>
    <t>239062</t>
  </si>
  <si>
    <t>239063</t>
  </si>
  <si>
    <t>239064</t>
  </si>
  <si>
    <t>239065</t>
  </si>
  <si>
    <t>239070</t>
  </si>
  <si>
    <t>239074</t>
  </si>
  <si>
    <t>239075</t>
  </si>
  <si>
    <t>239082</t>
  </si>
  <si>
    <t>239076</t>
  </si>
  <si>
    <t>239077</t>
  </si>
  <si>
    <t>239073</t>
  </si>
  <si>
    <t>239079</t>
  </si>
  <si>
    <t>239083</t>
  </si>
  <si>
    <t>239084</t>
  </si>
  <si>
    <t>239072</t>
  </si>
  <si>
    <t>239053</t>
  </si>
  <si>
    <t>239085</t>
  </si>
  <si>
    <t>239086</t>
  </si>
  <si>
    <t>239087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</si>
  <si>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</si>
  <si>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</si>
  <si>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</si>
  <si>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</si>
  <si>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</si>
  <si>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</si>
  <si>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</si>
  <si>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</si>
  <si>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</si>
  <si>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</si>
  <si>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</si>
  <si>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</si>
  <si>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</si>
  <si>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</si>
  <si>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</si>
  <si>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</si>
  <si>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</si>
  <si>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</si>
  <si>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</si>
  <si>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</si>
  <si>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</si>
  <si>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</si>
  <si>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</si>
  <si>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</si>
  <si>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</si>
  <si>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30367</t>
  </si>
  <si>
    <t>30368</t>
  </si>
  <si>
    <t>30369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</si>
  <si>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</si>
  <si>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</si>
  <si>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</si>
  <si>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</si>
  <si>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</si>
  <si>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</si>
  <si>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</si>
  <si>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</si>
  <si>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</si>
  <si>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30370</t>
  </si>
  <si>
    <t>Hipervínculo a las facturas o comprobantes</t>
  </si>
  <si>
    <t>Hipervínculo a normatividad reguladora de gastos</t>
  </si>
  <si>
    <t>30371</t>
  </si>
  <si>
    <t>Fecha de validación</t>
  </si>
  <si>
    <t>Área responsable de la información</t>
  </si>
  <si>
    <t>Año</t>
  </si>
  <si>
    <t>Fecha de actualización</t>
  </si>
  <si>
    <t>Nota</t>
  </si>
  <si>
    <t>N/D</t>
  </si>
  <si>
    <t>Enero</t>
  </si>
  <si>
    <t>El OOAPAS no realizó erogaciones por concepto de viáticos durante el periodo que se informa</t>
  </si>
  <si>
    <t>Departamento de Finanzas</t>
  </si>
  <si>
    <t xml:space="preserve">Actualización </t>
  </si>
  <si>
    <t>PERIODO</t>
  </si>
  <si>
    <t>Enero de 2016</t>
  </si>
  <si>
    <t>Colocar el ID que contiene los datos de la hoja: 'Tabla 239083'</t>
  </si>
  <si>
    <t>Febrero</t>
  </si>
  <si>
    <t>0236</t>
  </si>
  <si>
    <t>Encargado del Depto. De Mtto.</t>
  </si>
  <si>
    <t>Departamento de Mantenimiento</t>
  </si>
  <si>
    <t>Salvador</t>
  </si>
  <si>
    <t>Tule</t>
  </si>
  <si>
    <t>Mendoza</t>
  </si>
  <si>
    <t>Comisión</t>
  </si>
  <si>
    <t>México</t>
  </si>
  <si>
    <t>Michoacán</t>
  </si>
  <si>
    <t>Morelia</t>
  </si>
  <si>
    <t>Guanajuato</t>
  </si>
  <si>
    <t>Irapuato</t>
  </si>
  <si>
    <t>Recoger tubería para el Pozo Plan de Los Olivos</t>
  </si>
  <si>
    <t>La información correspondiente a la columnas marcadas con N/D se encuentra en proceso de recolección</t>
  </si>
  <si>
    <t>0119</t>
  </si>
  <si>
    <t>Auxiliar de Mantenimiento de Infraestructura F</t>
  </si>
  <si>
    <t>Departamento de Potabilización</t>
  </si>
  <si>
    <t>Fidel</t>
  </si>
  <si>
    <t>Soto</t>
  </si>
  <si>
    <t>Tinajero</t>
  </si>
  <si>
    <t>Recoger tubos para el Cárcamo La Mintzita</t>
  </si>
  <si>
    <t>0005</t>
  </si>
  <si>
    <t>Jefe de Departamento</t>
  </si>
  <si>
    <t>Departamento de Calidad del Agua</t>
  </si>
  <si>
    <t>Sergio</t>
  </si>
  <si>
    <t>López</t>
  </si>
  <si>
    <t>Gómez</t>
  </si>
  <si>
    <t>Distrito Federal</t>
  </si>
  <si>
    <t>Ciudad de México</t>
  </si>
  <si>
    <t>Entrega de contrato de acreditación del laboratorio de calidad del agua</t>
  </si>
  <si>
    <t>Querétaro</t>
  </si>
  <si>
    <t>Recoger bomba para el Reb. Santa María</t>
  </si>
  <si>
    <t>0045</t>
  </si>
  <si>
    <t>Supervisor de Obra Civil-A</t>
  </si>
  <si>
    <t>Departamento de Estudios y Pro</t>
  </si>
  <si>
    <t>Isaí Sadoc</t>
  </si>
  <si>
    <t>Ortiz</t>
  </si>
  <si>
    <t>Conocer los requerimientos y condiciones para dar continuidad con la reubicación de colectores sanitarios</t>
  </si>
  <si>
    <t>Febrero de 2016</t>
  </si>
  <si>
    <t>Marzo</t>
  </si>
  <si>
    <t xml:space="preserve">0001   </t>
  </si>
  <si>
    <t xml:space="preserve">Director General                                  </t>
  </si>
  <si>
    <t xml:space="preserve">Dirección General                                                                                                               </t>
  </si>
  <si>
    <t>Augusto</t>
  </si>
  <si>
    <t>Caire</t>
  </si>
  <si>
    <t>Arriaga</t>
  </si>
  <si>
    <t>Jalisco</t>
  </si>
  <si>
    <t>Puerto Vallarta</t>
  </si>
  <si>
    <t>Asamblea Regional 2016 III Occidente de ANEAS</t>
  </si>
  <si>
    <t>0006</t>
  </si>
  <si>
    <t>Auxiliar Jurídico-A</t>
  </si>
  <si>
    <t>Departamento Jurídico</t>
  </si>
  <si>
    <t>David</t>
  </si>
  <si>
    <t>Escobar</t>
  </si>
  <si>
    <t>Huerta</t>
  </si>
  <si>
    <t>León</t>
  </si>
  <si>
    <t>Asuntos relacionados con la queja número PFC.GTO.B.3/001036-2015 en contra del OOAPAS</t>
  </si>
  <si>
    <t>Subdirección Administrativa</t>
  </si>
  <si>
    <t>Marzo de 2016</t>
  </si>
  <si>
    <t>Abril</t>
  </si>
  <si>
    <t>Otro Eventual Confianza</t>
  </si>
  <si>
    <t>0252</t>
  </si>
  <si>
    <t>Encargado del Depto de Patrimonio</t>
  </si>
  <si>
    <t>Erik Abraham</t>
  </si>
  <si>
    <t>Trillo</t>
  </si>
  <si>
    <t>Pérez</t>
  </si>
  <si>
    <t>Visita a BANOBRAS</t>
  </si>
  <si>
    <t>Abril de 2016</t>
  </si>
  <si>
    <t>Mayo</t>
  </si>
  <si>
    <t>Reuniones en CONAGUA</t>
  </si>
  <si>
    <t>Estados Unidos</t>
  </si>
  <si>
    <t>Illinois</t>
  </si>
  <si>
    <t>Chicago</t>
  </si>
  <si>
    <t>Visita de planta AguaStore</t>
  </si>
  <si>
    <t xml:space="preserve">0235   </t>
  </si>
  <si>
    <t>Encargado Subdirección Prod.</t>
  </si>
  <si>
    <t>Aquileo</t>
  </si>
  <si>
    <t>Sarmiento</t>
  </si>
  <si>
    <t>Juárez</t>
  </si>
  <si>
    <t>Tercera reunión del grupo de trabajo de la NOM-012</t>
  </si>
  <si>
    <t>Édgar Issachar</t>
  </si>
  <si>
    <t>Del Río</t>
  </si>
  <si>
    <t>Barajas</t>
  </si>
  <si>
    <t>Seguimiento a recurso de inconformidad en la Secretaría de la Función Pública</t>
  </si>
  <si>
    <t xml:space="preserve">0145   </t>
  </si>
  <si>
    <t>Conductor  B</t>
  </si>
  <si>
    <t>Gabriel</t>
  </si>
  <si>
    <t>Ramírez</t>
  </si>
  <si>
    <t>Ecuandureo</t>
  </si>
  <si>
    <t>Recoger motor para el Pozo López Mateos</t>
  </si>
  <si>
    <t>31/06/16</t>
  </si>
  <si>
    <t>Informe 37.pdf</t>
  </si>
  <si>
    <t>Naucalpan</t>
  </si>
  <si>
    <t>Segunda Reunión del grupo de trabajo de la NOM-012</t>
  </si>
  <si>
    <t>Recoger 2 motores y un submonitor</t>
  </si>
  <si>
    <t>Informe 39.pdf</t>
  </si>
  <si>
    <t>0176</t>
  </si>
  <si>
    <t>Jefe Depto Sector Oriente</t>
  </si>
  <si>
    <t>Departamento de Distribución</t>
  </si>
  <si>
    <t>Jesús</t>
  </si>
  <si>
    <t>Camacho</t>
  </si>
  <si>
    <t>Guadalajara</t>
  </si>
  <si>
    <t>Visita técnica a la planta de Sitma Industrial</t>
  </si>
  <si>
    <t>Informe 40.pdf</t>
  </si>
  <si>
    <t>Mayo de 2016</t>
  </si>
  <si>
    <t>Junio</t>
  </si>
  <si>
    <t>Cuarta reunión del grupo de trabajo de la NOM-012</t>
  </si>
  <si>
    <t>Reunión con la empresa Gr Hidro</t>
  </si>
  <si>
    <t xml:space="preserve">0069   </t>
  </si>
  <si>
    <t>Jefe Oficina Construcción</t>
  </si>
  <si>
    <t>Oficina de Construcción</t>
  </si>
  <si>
    <t>Alejandro</t>
  </si>
  <si>
    <t>Díaz</t>
  </si>
  <si>
    <t>Nila</t>
  </si>
  <si>
    <t>Entrega de requerimientos necesarios para inicio de obra "reubicación del colector sanitario San Lorenzo"</t>
  </si>
  <si>
    <t>Mario</t>
  </si>
  <si>
    <t>Vázquez</t>
  </si>
  <si>
    <t>Vargas</t>
  </si>
  <si>
    <t>Recoger motor sumergible para el Pozo Los Sauces</t>
  </si>
  <si>
    <t>Curso en instalaciones de PEMEX para construcción de Colector General Norponiente</t>
  </si>
  <si>
    <t>Junio de 2016</t>
  </si>
  <si>
    <t>Julio</t>
  </si>
  <si>
    <t>Quinta reunión del grupo de trabajo de la NOM-012</t>
  </si>
  <si>
    <t>Nezahualcoyotl</t>
  </si>
  <si>
    <t>Notificación de oficio D.G. OOAPAS No. 144.2016</t>
  </si>
  <si>
    <t>Julio de 2016</t>
  </si>
  <si>
    <t>Agosto</t>
  </si>
  <si>
    <t xml:space="preserve">Tercer encuentro nacional de áreas técnicas </t>
  </si>
  <si>
    <t>Conferencia impartida en evento ENATEC</t>
  </si>
  <si>
    <t>Asuntos relacionados con la administración del Fideicomiso 2082 "Planta de Tratamiento de Aguas Residuales de Atapaneo e Itzícuaros"</t>
  </si>
  <si>
    <t>Agosto de 2016</t>
  </si>
  <si>
    <t>Septiembre</t>
  </si>
  <si>
    <t>0177</t>
  </si>
  <si>
    <t>Enc Dist Hidrom y Detec Fugas</t>
  </si>
  <si>
    <t>Distritos Hidrométricos</t>
  </si>
  <si>
    <t>Héctor</t>
  </si>
  <si>
    <t>Guizar</t>
  </si>
  <si>
    <t>Lúa</t>
  </si>
  <si>
    <t>Asistencia a 2° Seminario Regional de Uso Eficiente de Agua y Energía</t>
  </si>
  <si>
    <t>Hidalgo</t>
  </si>
  <si>
    <t>Pachuca</t>
  </si>
  <si>
    <t>Visita a las instalaciones de la Comisión de Agua  Alcantarillado de Sistemas Intermunicipales, para la demostración de los generadores de energía en líne en tuberías de agua potable para estaciones de medición y control</t>
  </si>
  <si>
    <t>0201</t>
  </si>
  <si>
    <t>Jefe Oficina Macromed y Telem</t>
  </si>
  <si>
    <t>Subdirección de Producción</t>
  </si>
  <si>
    <t>J. Héctor Manuel</t>
  </si>
  <si>
    <t>Martínez</t>
  </si>
  <si>
    <t>Alvarado</t>
  </si>
  <si>
    <t>Octava reunión del grupo de trabajo de la NOM-012</t>
  </si>
  <si>
    <t xml:space="preserve">0083   </t>
  </si>
  <si>
    <t>Auxiliar de la Dirección-E</t>
  </si>
  <si>
    <t>Miguel Ángel</t>
  </si>
  <si>
    <t>Castro</t>
  </si>
  <si>
    <t>Participación en la XXII Expoagua y Congreso Nacional de Cultura del Agua</t>
  </si>
  <si>
    <t>Septiembre de 2016</t>
  </si>
  <si>
    <t>Octubre</t>
  </si>
  <si>
    <t>0193</t>
  </si>
  <si>
    <t>Encar Pltas Tratto Aguas Resid</t>
  </si>
  <si>
    <t>José Nicanor</t>
  </si>
  <si>
    <t>Ruiz</t>
  </si>
  <si>
    <t>Merino</t>
  </si>
  <si>
    <t>Morelos</t>
  </si>
  <si>
    <t>Jiutepec</t>
  </si>
  <si>
    <t>Asistencia al curso denominado "Tratamiento de Aguas Residuales mediante humedales"</t>
  </si>
  <si>
    <t>0226</t>
  </si>
  <si>
    <t>Asistente Adminsitrativo A</t>
  </si>
  <si>
    <t>Departamento de Alcantarillado</t>
  </si>
  <si>
    <t>Juan Carlos</t>
  </si>
  <si>
    <t>Robles</t>
  </si>
  <si>
    <t>Uruapan</t>
  </si>
  <si>
    <t>Apoyo en el desazolve de redes sanitarias y limpieza de rejillas pluviales, afectadas por el desgajamiento de un cerro</t>
  </si>
  <si>
    <t>Reunión de trabajo relacionada con la demanda de nulidad interpuesta contra del SAT</t>
  </si>
  <si>
    <t xml:space="preserve">0243   </t>
  </si>
  <si>
    <t xml:space="preserve">Encargado de la Subdirección Comercial            </t>
  </si>
  <si>
    <t>Subdirección Comercial</t>
  </si>
  <si>
    <t>José Antonio</t>
  </si>
  <si>
    <t>Laris</t>
  </si>
  <si>
    <t>González</t>
  </si>
  <si>
    <t>Curso de capacitación "Sistema Comercial" impartido por CONAGUA</t>
  </si>
  <si>
    <t>Sin fecha</t>
  </si>
  <si>
    <t xml:space="preserve">0103   </t>
  </si>
  <si>
    <t>Asistente Administrativo  B</t>
  </si>
  <si>
    <t xml:space="preserve">Departamento de Informática                                                                                                     </t>
  </si>
  <si>
    <t>Lizbeth Paulina</t>
  </si>
  <si>
    <t>Tinoco</t>
  </si>
  <si>
    <t>Zarco</t>
  </si>
  <si>
    <t>Roberto</t>
  </si>
  <si>
    <t>Valenzuela</t>
  </si>
  <si>
    <t>Cepeda</t>
  </si>
  <si>
    <t>Baja California</t>
  </si>
  <si>
    <t>Tijuana</t>
  </si>
  <si>
    <t xml:space="preserve">30a Convención y Expo ANEAS </t>
  </si>
  <si>
    <t>Octubre de 2016</t>
  </si>
  <si>
    <t>Noviembre</t>
  </si>
  <si>
    <t>0095</t>
  </si>
  <si>
    <t>Ayudante Administrativo A</t>
  </si>
  <si>
    <t>Antonio</t>
  </si>
  <si>
    <t>Valencia</t>
  </si>
  <si>
    <t>Medina</t>
  </si>
  <si>
    <t>Trámite de publicación de la convocatoria de la Licitación Pública CE-816053989</t>
  </si>
  <si>
    <t>Asistencia a ANEAS 2016</t>
  </si>
  <si>
    <t>0123</t>
  </si>
  <si>
    <t>Auxiliar de Mantenimiento de Infraestructura D</t>
  </si>
  <si>
    <t>Guadalupe</t>
  </si>
  <si>
    <t>Morón</t>
  </si>
  <si>
    <t>Jacuinde</t>
  </si>
  <si>
    <t>0217</t>
  </si>
  <si>
    <t>Auxiliar Operativo A</t>
  </si>
  <si>
    <t>Subdirección de Distribución</t>
  </si>
  <si>
    <t>María del Carmen</t>
  </si>
  <si>
    <t>Murillo</t>
  </si>
  <si>
    <t>Fernandéz</t>
  </si>
  <si>
    <t>0122</t>
  </si>
  <si>
    <t>Encargado Operativo D</t>
  </si>
  <si>
    <t>Sector 7 República</t>
  </si>
  <si>
    <t>Jaime Ricardo</t>
  </si>
  <si>
    <t>Marcial</t>
  </si>
  <si>
    <t>García</t>
  </si>
  <si>
    <t>0206</t>
  </si>
  <si>
    <t>Encargado Operativo A</t>
  </si>
  <si>
    <t>Carlos Ernesto</t>
  </si>
  <si>
    <t>Eguia</t>
  </si>
  <si>
    <t>María Laura</t>
  </si>
  <si>
    <t>Abraham</t>
  </si>
  <si>
    <t>0209</t>
  </si>
  <si>
    <t>Jefe Ofna Control d Programas</t>
  </si>
  <si>
    <t>Rocío Edith</t>
  </si>
  <si>
    <t>Rodríguez</t>
  </si>
  <si>
    <t>Herrera</t>
  </si>
  <si>
    <t>0187</t>
  </si>
  <si>
    <t>Encargado Administrativo C</t>
  </si>
  <si>
    <t>Departamento Atención al Público</t>
  </si>
  <si>
    <t>Javier Alejandro</t>
  </si>
  <si>
    <t>Saldaña</t>
  </si>
  <si>
    <t>Plasencia</t>
  </si>
  <si>
    <t>0184</t>
  </si>
  <si>
    <t>Conductor A</t>
  </si>
  <si>
    <t>Raúl</t>
  </si>
  <si>
    <t>Oficina de Clandestinaje</t>
  </si>
  <si>
    <t>Sócrates Eurípides</t>
  </si>
  <si>
    <t>Andrés</t>
  </si>
  <si>
    <t>Morales</t>
  </si>
  <si>
    <t>Unidad de Detección de Fugas</t>
  </si>
  <si>
    <t>Dulce Elena</t>
  </si>
  <si>
    <t>Aguilar</t>
  </si>
  <si>
    <t>Prado</t>
  </si>
  <si>
    <t xml:space="preserve">0175   </t>
  </si>
  <si>
    <t>Auxiliar de Mantenimiento-D</t>
  </si>
  <si>
    <t>Héctor Manuel</t>
  </si>
  <si>
    <t>Padilla</t>
  </si>
  <si>
    <t>Curso de capacitación "eficiencia energética" impartido por CONAGUA</t>
  </si>
  <si>
    <t xml:space="preserve">0173   </t>
  </si>
  <si>
    <t>Auxiliar de Mantenimiento-B</t>
  </si>
  <si>
    <t>Miguel</t>
  </si>
  <si>
    <t>Olivares</t>
  </si>
  <si>
    <t>Salceda</t>
  </si>
  <si>
    <t>Recoger motores para los Pozos Fuentes de Morelia y Reserva de Ocolusen</t>
  </si>
  <si>
    <t xml:space="preserve">0122   </t>
  </si>
  <si>
    <t>Encargado Operativo  D</t>
  </si>
  <si>
    <t>Sector 7 Republica</t>
  </si>
  <si>
    <t>Noviembre de 2016</t>
  </si>
  <si>
    <t>Diciembre</t>
  </si>
  <si>
    <t>Eva</t>
  </si>
  <si>
    <t>Yépez</t>
  </si>
  <si>
    <t>0157</t>
  </si>
  <si>
    <t>Jefe de Sector</t>
  </si>
  <si>
    <t>Sector 5 Nueva España</t>
  </si>
  <si>
    <t>Rubén</t>
  </si>
  <si>
    <t>Márquez</t>
  </si>
  <si>
    <t>Sector 6 Independencia Pte</t>
  </si>
  <si>
    <t>José Refugio</t>
  </si>
  <si>
    <t>Trámite de publicación de las convocatorias de la Licitación Pública LO-816053989-E5-2016, CE-816053989-E3-2016 Y CE-816053989-E4-2016</t>
  </si>
  <si>
    <t>Trámite de publicación de las convocatorias de la Licitación Pública LO-816053989-E82016 Y LO-816053989-E9-2016</t>
  </si>
  <si>
    <t>0034</t>
  </si>
  <si>
    <t>Subdirector de Distribución</t>
  </si>
  <si>
    <t>Francisco</t>
  </si>
  <si>
    <t>Servín</t>
  </si>
  <si>
    <t>Barriga</t>
  </si>
  <si>
    <t>Asistencia a reunión del Comité Técnico del Fideicomiso 2081 de las PTARS en BANOBRAS</t>
  </si>
  <si>
    <t>Trámite de publicación de las convocatorias de la Licitación Pública LO-816053989-E11-2016, LO-816053989-E12-2016 Y LO-816053989-E13-2016</t>
  </si>
  <si>
    <t>Trámite de publicación de las convocatorias de la Licitación Pública LO-816053989-E15-2016 Y LO-816053989-E16-2016</t>
  </si>
  <si>
    <t>Trámite de publicación de la convocatoria de la Licitación Pública LO-816053989-E21-2016</t>
  </si>
  <si>
    <t>Reunión con subdirectores generales de la CONAGUA</t>
  </si>
  <si>
    <t>Reunión en CONAGUA</t>
  </si>
  <si>
    <t xml:space="preserve">0117   </t>
  </si>
  <si>
    <t>Operador  B</t>
  </si>
  <si>
    <t>Vera</t>
  </si>
  <si>
    <t>Rivera</t>
  </si>
  <si>
    <t>Curso de capacitación denominado "Macro y Midro medición" impartido por CONAGUA</t>
  </si>
  <si>
    <t>Curso de capacitación "Gestión y operación de plantas de tratamiento residual" impartido por CONAGUA</t>
  </si>
  <si>
    <t xml:space="preserve">0098   </t>
  </si>
  <si>
    <t xml:space="preserve">Auxiliar de Mantenimiento de Infraestructura      </t>
  </si>
  <si>
    <t>Jony Jair</t>
  </si>
  <si>
    <t>Menera</t>
  </si>
  <si>
    <t>Curso "eficiencia energética"</t>
  </si>
  <si>
    <t xml:space="preserve">0017   </t>
  </si>
  <si>
    <t xml:space="preserve">Auxiliar de Mantenimiento de Infraestructura  E   </t>
  </si>
  <si>
    <t>Carlos Raúl</t>
  </si>
  <si>
    <t>Cerezo</t>
  </si>
  <si>
    <t xml:space="preserve">0079   </t>
  </si>
  <si>
    <t xml:space="preserve">Asesor de La Dirección-B      </t>
  </si>
  <si>
    <t>Eduardo</t>
  </si>
  <si>
    <t>Delgado</t>
  </si>
  <si>
    <t>Recoger motor sumergible para el Pozo Ciudad Industrial</t>
  </si>
  <si>
    <t>Curso de capacitación denominado "Gestión y operación de plantas de tratamiento residual" impartido por CONAGUA</t>
  </si>
  <si>
    <t>Recoger motor y bomba para el Pozo Residencial Torreón Nuevo</t>
  </si>
  <si>
    <t>Diciembre de 2016</t>
  </si>
  <si>
    <t>Mensual</t>
  </si>
  <si>
    <t>http://morelos.morelia.gob.mx/ArchivosTranspOOAPAS2017/Articulo35/Información financiera/IX-b/Informe1febrero16.pdf</t>
  </si>
  <si>
    <t>http://morelos.morelia.gob.mx/ArchivosTranspOOAPAS2017/Articulo35/Información financiera/IX-b/Comprobantes1febrero16.pdf</t>
  </si>
  <si>
    <t>http://morelos.morelia.gob.mx/ArchivosTranspOOAPAS2017/Articulo35/Información financiera/IX-b/Informe2febrero16.pdf</t>
  </si>
  <si>
    <t>http://morelos.morelia.gob.mx/ArchivosTranspOOAPAS2017/Articulo35/Información financiera/IX-b/Comprobantes2febrero16.pdf</t>
  </si>
  <si>
    <t>http://morelos.morelia.gob.mx/ArchivosTranspOOAPAS2017/Articulo35/Información financiera/IX-b/Informe3febrero16.pdf</t>
  </si>
  <si>
    <t>http://morelos.morelia.gob.mx/ArchivosTranspOOAPAS2017/Articulo35/Información financiera/IX-b/Comprobantes3febrero16.pdf</t>
  </si>
  <si>
    <t>http://morelos.morelia.gob.mx/ArchivosTranspOOAPAS2017/Articulo35/Información financiera/IX-b/Informe4febrero16.pdf</t>
  </si>
  <si>
    <t>http://morelos.morelia.gob.mx/ArchivosTranspOOAPAS2017/Articulo35/Información financiera/IX-b/Comprobantes4febrero16.pdf</t>
  </si>
  <si>
    <t>http://morelos.morelia.gob.mx/ArchivosTranspOOAPAS2017/Articulo35/Información financiera/IX-b/Comprobantes5febrero16.pdf</t>
  </si>
  <si>
    <t>http://morelos.morelia.gob.mx/ArchivosTranspOOAPAS2017/Articulo35/Información financiera/IX-b/Comprobantes6abril17.pdf</t>
  </si>
  <si>
    <t>http://morelos.morelia.gob.mx/ArchivosTranspOOAPAS2017/Articulo35/Información financiera/IX-b/Comprobantes57mayo16.pdf</t>
  </si>
  <si>
    <t>http://morelos.morelia.gob.mx/ArchivosTranspOOAPAS2017/Articulo35/Información financiera/IX-b/Comprobantes59mayo16.pdf</t>
  </si>
  <si>
    <t>http://morelos.morelia.gob.mx/ArchivosTranspOOAPAS2017/Articulo35/Información financiera/IX-b/Comprobantes60mayo16.pdf</t>
  </si>
  <si>
    <t>http://morelos.morelia.gob.mx/ArchivosTranspOOAPAS2017/Articulo35/Información financiera/IX-b/Comprobantes7mayo16.pdf</t>
  </si>
  <si>
    <t>http://morelos.morelia.gob.mx/ArchivosTranspOOAPAS2017/Articulo35/Información financiera/IX-b/Comprobantes37mayo16.pdf</t>
  </si>
  <si>
    <t>http://morelos.morelia.gob.mx/ArchivosTranspOOAPAS2017/Articulo35/Información financiera/IX-b/Comprobantes38mayo16.pdf</t>
  </si>
  <si>
    <t>http://morelos.morelia.gob.mx/ArchivosTranspOOAPAS2017/Articulo35/Información financiera/IX-b/Comprobantes39mayo16.pdf</t>
  </si>
  <si>
    <t>http://morelos.morelia.gob.mx/ArchivosTranspOOAPAS2017/Articulo35/Información financiera/IX-b/Comprobantes40mayo16.pdf</t>
  </si>
  <si>
    <t>http://morelos.morelia.gob.mx/ArchivosTranspOOAPAS2017/Articulo35/Información financiera/IX-b/Comprobantes61junio16.pdf</t>
  </si>
  <si>
    <t>http://morelos.morelia.gob.mx/ArchivosTranspOOAPAS2017/Articulo35/Información financiera/IX-b/Comprobantes62junio16.pdf</t>
  </si>
  <si>
    <t>http://morelos.morelia.gob.mx/ArchivosTranspOOAPAS2017/Articulo35/Información financiera/IX-b/Comprobantes41junio16.pdf</t>
  </si>
  <si>
    <t>http://morelos.morelia.gob.mx/ArchivosTranspOOAPAS2017/Articulo35/Información financiera/IX-b/Comprobantes42junio16.pdf</t>
  </si>
  <si>
    <t>http://morelos.morelia.gob.mx/ArchivosTranspOOAPAS2017/Articulo35/Información financiera/IX-b/Informe42junio16.pdf</t>
  </si>
  <si>
    <t>http://morelos.morelia.gob.mx/ArchivosTranspOOAPAS2017/Articulo35/Información financiera/IX-b/Comprobantes43junio16.pdf</t>
  </si>
  <si>
    <t>http://morelos.morelia.gob.mx/ArchivosTranspOOAPAS2017/Articulo35/Información financiera/IX-b/Comprobantes63julio16.pdf</t>
  </si>
  <si>
    <t>http://morelos.morelia.gob.mx/ArchivosTranspOOAPAS2017/Articulo35/Información financiera/IX-b/Comprobantes8julio16.pdf</t>
  </si>
  <si>
    <t>http://morelos.morelia.gob.mx/ArchivosTranspOOAPAS2017/Articulo35/Información financiera/IX-b/Comprobantes65Agosto16.pdf</t>
  </si>
  <si>
    <t>http://morelos.morelia.gob.mx/ArchivosTranspOOAPAS2017/Articulo35/Información financiera/IX-b/Comprobantes66Agosto16.pdf</t>
  </si>
  <si>
    <t>http://morelos.morelia.gob.mx/ArchivosTranspOOAPAS2017/Articulo35/Información financiera/IX-b/Comprobantes64Agosto16.pdf</t>
  </si>
  <si>
    <t>http://morelos.morelia.gob.mx/ArchivosTranspOOAPAS2017/Articulo35/Información financiera/IX-b/Comprobantes9Sept16.pdf</t>
  </si>
  <si>
    <t>http://morelos.morelia.gob.mx/ArchivosTranspOOAPAS2017/Articulo35/Información financiera/IX-b/Comprobantes12Sept16.pdf</t>
  </si>
  <si>
    <t>http://morelos.morelia.gob.mx/ArchivosTranspOOAPAS2017/Articulo35/Información financiera/IX-b/Comprobantes67Sept16.pdf</t>
  </si>
  <si>
    <t>http://morelos.morelia.gob.mx/ArchivosTranspOOAPAS2017/Articulo35/Información financiera/IX-b/Comprobantes68Sept16.pdf</t>
  </si>
  <si>
    <t>http://morelos.morelia.gob.mx/ArchivosTranspOOAPAS2017/Articulo35/Información financiera/IX-b/Comprobantes69Sept16.pdf</t>
  </si>
  <si>
    <t>http://morelos.morelia.gob.mx/ArchivosTranspOOAPAS2017/Articulo35/Información financiera/IX-b/Informe69Sept16.pdf</t>
  </si>
  <si>
    <t>http://morelos.morelia.gob.mx/ArchivosTranspOOAPAS2017/Articulo35/Información financiera/IX-b/Comprobantes10Oct16.pdf</t>
  </si>
  <si>
    <t>http://morelos.morelia.gob.mx/ArchivosTranspOOAPAS2017/Articulo35/Información financiera/IX-b/Comprobantes11Oct16.pdf</t>
  </si>
  <si>
    <t>http://morelos.morelia.gob.mx/ArchivosTranspOOAPAS2017/Articulo35/Información financiera/IX-b/Comprobantes44Oct16.pdf</t>
  </si>
  <si>
    <t>http://morelos.morelia.gob.mx/ArchivosTranspOOAPAS2017/Articulo35/Información financiera/IX-b/Comprobantes45Oct16.pdf</t>
  </si>
  <si>
    <t>http://morelos.morelia.gob.mx/ArchivosTranspOOAPAS2017/Articulo35/Información financiera/IX-b/Comprobantes70Oct16.pdf</t>
  </si>
  <si>
    <t>http://morelos.morelia.gob.mx/ArchivosTranspOOAPAS2017/Articulo35/Información financiera/IX-b/Informe70Oct16.pdf</t>
  </si>
  <si>
    <t>http://morelos.morelia.gob.mx/ArchivosTranspOOAPAS2017/Articulo35/Información financiera/IX-b/Comprobantes71Oct16.pdf</t>
  </si>
  <si>
    <t>http://morelos.morelia.gob.mx/ArchivosTranspOOAPAS2017/Articulo35/Información financiera/IX-b/Comprobantes77Oct16.pdf</t>
  </si>
  <si>
    <t>http://morelos.morelia.gob.mx/ArchivosTranspOOAPAS2017/Articulo35/Información financiera/IX-b/Comprobantes13Nov16.pdf</t>
  </si>
  <si>
    <t>http://morelos.morelia.gob.mx/ArchivosTranspOOAPAS2017/Articulo35/Información financiera/IX-b/Comprobantes15Nov16.pdf</t>
  </si>
  <si>
    <t>http://morelos.morelia.gob.mx/ArchivosTranspOOAPAS2017/Articulo35/Información financiera/IX-b/Comprobantes16Nov16.pdf</t>
  </si>
  <si>
    <t>http://morelos.morelia.gob.mx/ArchivosTranspOOAPAS2017/Articulo35/Información financiera/IX-b/Comprobantes17Nov16.pdf</t>
  </si>
  <si>
    <t>http://morelos.morelia.gob.mx/ArchivosTranspOOAPAS2017/Articulo35/Información financiera/IX-b/Comprobantes18Nov16.pdf</t>
  </si>
  <si>
    <t>http://morelos.morelia.gob.mx/ArchivosTranspOOAPAS2017/Articulo35/Información financiera/IX-b/Comprobantes19Nov16.pdf</t>
  </si>
  <si>
    <t>http://morelos.morelia.gob.mx/ArchivosTranspOOAPAS2017/Articulo35/Información financiera/IX-b/Comprobantes20Nov16.pdf</t>
  </si>
  <si>
    <t>http://morelos.morelia.gob.mx/ArchivosTranspOOAPAS2017/Articulo35/Información financiera/IX-b/Comprobantes21Nov16.pdf</t>
  </si>
  <si>
    <t>http://morelos.morelia.gob.mx/ArchivosTranspOOAPAS2017/Articulo35/Información financiera/IX-b/Comprobantes22Nov16.pdf</t>
  </si>
  <si>
    <t>http://morelos.morelia.gob.mx/ArchivosTranspOOAPAS2017/Articulo35/Información financiera/IX-b/Comprobantes23Nov16.pdf</t>
  </si>
  <si>
    <t>http://morelos.morelia.gob.mx/ArchivosTranspOOAPAS2017/Articulo35/Información financiera/IX-b/Comprobantes24Nov16.pdf</t>
  </si>
  <si>
    <t>http://morelos.morelia.gob.mx/ArchivosTranspOOAPAS2017/Articulo35/Información financiera/IX-b/Comprobantes25Nov16.pdf</t>
  </si>
  <si>
    <t>http://morelos.morelia.gob.mx/ArchivosTranspOOAPAS2017/Articulo35/Información financiera/IX-b/Comprobantes46Nov16.pdf</t>
  </si>
  <si>
    <t>http://morelos.morelia.gob.mx/ArchivosTranspOOAPAS2017/Articulo35/Información financiera/IX-b/Comprobantes47Nov16.pdf</t>
  </si>
  <si>
    <t>http://morelos.morelia.gob.mx/ArchivosTranspOOAPAS2017/Articulo35/Información financiera/IX-b/Comprobantes72Nov16.pdf</t>
  </si>
  <si>
    <t>http://morelos.morelia.gob.mx/ArchivosTranspOOAPAS2017/Articulo35/Información financiera/IX-b/Comprobantes73Nov16.pdf</t>
  </si>
  <si>
    <t>http://morelos.morelia.gob.mx/ArchivosTranspOOAPAS2017/Articulo35/Información financiera/IX-b/Comprobantes78Nov16.pdf</t>
  </si>
  <si>
    <t>http://morelos.morelia.gob.mx/ArchivosTranspOOAPAS2017/Articulo35/Información financiera/IX-b/Informe73Nov16.pdf</t>
  </si>
  <si>
    <t>http://morelos.morelia.gob.mx/ArchivosTranspOOAPAS2017/Articulo35/Información financiera/IX-b/Comprobantes14Dic16.pdf</t>
  </si>
  <si>
    <t>http://morelos.morelia.gob.mx/ArchivosTranspOOAPAS2017/Articulo35/Información financiera/IX-b/Comprobantes26Dic16.pdf</t>
  </si>
  <si>
    <t>http://morelos.morelia.gob.mx/ArchivosTranspOOAPAS2017/Articulo35/Información financiera/IX-b/Comprobantes27Dic16.pdf</t>
  </si>
  <si>
    <t>http://morelos.morelia.gob.mx/ArchivosTranspOOAPAS2017/Articulo35/Información financiera/IX-b/Comprobantes28Dic16.pdf</t>
  </si>
  <si>
    <t>http://morelos.morelia.gob.mx/ArchivosTranspOOAPAS2017/Articulo35/Información financiera/IX-b/Comprobantes29Dic16.pdf</t>
  </si>
  <si>
    <t>http://morelos.morelia.gob.mx/ArchivosTranspOOAPAS2017/Articulo35/Información financiera/IX-b/Comprobantes30Dic16.pdf</t>
  </si>
  <si>
    <t>http://morelos.morelia.gob.mx/ArchivosTranspOOAPAS2017/Articulo35/Información financiera/IX-b/Comprobantes31Dic16.pdf</t>
  </si>
  <si>
    <t>http://morelos.morelia.gob.mx/ArchivosTranspOOAPAS2017/Articulo35/Información financiera/IX-b/Comprobantes32Dic16.pdf</t>
  </si>
  <si>
    <t>http://morelos.morelia.gob.mx/ArchivosTranspOOAPAS2017/Articulo35/Información financiera/IX-b/Comprobantes33Dic16.pdf</t>
  </si>
  <si>
    <t>http://morelos.morelia.gob.mx/ArchivosTranspOOAPAS2017/Articulo35/Información financiera/IX-b/Comprobantes34Dic16.pdf</t>
  </si>
  <si>
    <t>http://morelos.morelia.gob.mx/ArchivosTranspOOAPAS2017/Articulo35/Información financiera/IX-b/Comprobantes35Dic16.pdf</t>
  </si>
  <si>
    <t>http://morelos.morelia.gob.mx/ArchivosTranspOOAPAS2017/Articulo35/Información financiera/IX-b/Comprobantes36Dic16.pdf</t>
  </si>
  <si>
    <t>http://morelos.morelia.gob.mx/ArchivosTranspOOAPAS2017/Articulo35/Información financiera/IX-b/Comprobantes48Dic16.pdf</t>
  </si>
  <si>
    <t>http://morelos.morelia.gob.mx/ArchivosTranspOOAPAS2017/Articulo35/Información financiera/IX-b/Comprobantes49Dic16.pdf</t>
  </si>
  <si>
    <t>http://morelos.morelia.gob.mx/ArchivosTranspOOAPAS2017/Articulo35/Información financiera/IX-b/Comprobantes50Dic16.pdf</t>
  </si>
  <si>
    <t>http://morelos.morelia.gob.mx/ArchivosTranspOOAPAS2017/Articulo35/Información financiera/IX-b/Comprobantes51Dic16.pdf</t>
  </si>
  <si>
    <t>http://morelos.morelia.gob.mx/ArchivosTranspOOAPAS2017/Articulo35/Información financiera/IX-b/Comprobantes52Dic16.pdf</t>
  </si>
  <si>
    <t>http://morelos.morelia.gob.mx/ArchivosTranspOOAPAS2017/Articulo35/Información financiera/IX-b/Comprobantes53Dic16.pdf</t>
  </si>
  <si>
    <t>http://morelos.morelia.gob.mx/ArchivosTranspOOAPAS2017/Articulo35/Información financiera/IX-b/Comprobantes54Dic16.pdf</t>
  </si>
  <si>
    <t>http://morelos.morelia.gob.mx/ArchivosTranspOOAPAS2017/Articulo35/Información financiera/IX-b/Comprobantes55Dic16.pdf</t>
  </si>
  <si>
    <t>http://morelos.morelia.gob.mx/ArchivosTranspOOAPAS2017/Articulo35/Información financiera/IX-b/Comprobantes56Dic16.pdf</t>
  </si>
  <si>
    <t>http://morelos.morelia.gob.mx/ArchivosTranspOOAPAS2017/Articulo35/Información financiera/IX-b/Comprobantes74Dic16.pdf</t>
  </si>
  <si>
    <t>http://morelos.morelia.gob.mx/ArchivosTranspOOAPAS2017/Articulo35/Información financiera/IX-b/Comprobantes75Dic16.pdf</t>
  </si>
  <si>
    <t>http://morelos.morelia.gob.mx/ArchivosTranspOOAPAS2017/Articulo35/Información financiera/IX-b/Comprobantes76Dic16.pdf</t>
  </si>
  <si>
    <t>http://morelos.morelia.gob.mx/ArchivosTranspOOAPAS2017/Articulo35/Información financiera/IX-b/Informe27Dic16.pdf</t>
  </si>
  <si>
    <t>http://morelos.morelia.gob.mx/ArchivosTranspOOAPAS2017/Articulo35/Información financiera/IX-b/Informe28Dic16.pdf</t>
  </si>
  <si>
    <t>http://morelos.morelia.gob.mx/ArchivosTranspOOAPAS2017/Articulo35/Información financiera/IX-b/Informe74Dic16.pdf</t>
  </si>
  <si>
    <t>http://morelos.morelia.gob.mx/ArchivosTranspOOAPAS2017/Articulo35/Información financiera/IX-b/Informe76Dic16.pdf</t>
  </si>
  <si>
    <t>http://morelos.morelia.gob.mx/ArchivosTranspOOAPAS2017/Articulo35/Información financiera/IX-b/Comprobantes58marzo17.pdf</t>
  </si>
  <si>
    <t>http://morelos.morelia.gob.mx/ArchivosTranspOOAPAS2017/Articulo35/Información financiera/IX-b/Comprobantes79marzo17.pdf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</si>
</sst>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 applyProtection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64" fontId="0" fillId="0" borderId="0" xfId="2" applyFont="1" applyProtection="1"/>
    <xf numFmtId="0" fontId="5" fillId="0" borderId="0" xfId="0" applyFont="1" applyProtection="1"/>
    <xf numFmtId="0" fontId="0" fillId="0" borderId="0" xfId="0" applyAlignment="1" applyProtection="1"/>
    <xf numFmtId="0" fontId="0" fillId="0" borderId="0" xfId="0" applyFill="1" applyBorder="1" applyAlignment="1" applyProtection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8" fillId="0" borderId="0" xfId="1" applyFont="1" applyAlignment="1" applyProtection="1"/>
    <xf numFmtId="0" fontId="9" fillId="3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7" fillId="0" borderId="0" xfId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7" fillId="0" borderId="3" xfId="1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723900</xdr:colOff>
      <xdr:row>12</xdr:row>
      <xdr:rowOff>0</xdr:rowOff>
    </xdr:from>
    <xdr:ext cx="184731" cy="264560"/>
    <xdr:sp macro="" textlink="">
      <xdr:nvSpPr>
        <xdr:cNvPr id="2" name="CuadroTexto 1"/>
        <xdr:cNvSpPr txBox="1"/>
      </xdr:nvSpPr>
      <xdr:spPr>
        <a:xfrm>
          <a:off x="34851975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 editAs="oneCell">
    <xdr:from>
      <xdr:col>0</xdr:col>
      <xdr:colOff>152400</xdr:colOff>
      <xdr:row>0</xdr:row>
      <xdr:rowOff>200025</xdr:rowOff>
    </xdr:from>
    <xdr:to>
      <xdr:col>0</xdr:col>
      <xdr:colOff>1828800</xdr:colOff>
      <xdr:row>0</xdr:row>
      <xdr:rowOff>942975</xdr:rowOff>
    </xdr:to>
    <xdr:pic>
      <xdr:nvPicPr>
        <xdr:cNvPr id="143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00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695325</xdr:colOff>
      <xdr:row>0</xdr:row>
      <xdr:rowOff>0</xdr:rowOff>
    </xdr:from>
    <xdr:to>
      <xdr:col>2</xdr:col>
      <xdr:colOff>2305050</xdr:colOff>
      <xdr:row>0</xdr:row>
      <xdr:rowOff>1057275</xdr:rowOff>
    </xdr:to>
    <xdr:pic>
      <xdr:nvPicPr>
        <xdr:cNvPr id="143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24</xdr:col>
      <xdr:colOff>723900</xdr:colOff>
      <xdr:row>25</xdr:row>
      <xdr:rowOff>0</xdr:rowOff>
    </xdr:from>
    <xdr:ext cx="184731" cy="264560"/>
    <xdr:sp macro="" textlink="">
      <xdr:nvSpPr>
        <xdr:cNvPr id="5" name="CuadroTexto 4"/>
        <xdr:cNvSpPr txBox="1"/>
      </xdr:nvSpPr>
      <xdr:spPr>
        <a:xfrm>
          <a:off x="413480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24</xdr:col>
      <xdr:colOff>723900</xdr:colOff>
      <xdr:row>40</xdr:row>
      <xdr:rowOff>0</xdr:rowOff>
    </xdr:from>
    <xdr:ext cx="184731" cy="264560"/>
    <xdr:sp macro="" textlink="">
      <xdr:nvSpPr>
        <xdr:cNvPr id="6" name="CuadroTexto 5"/>
        <xdr:cNvSpPr txBox="1"/>
      </xdr:nvSpPr>
      <xdr:spPr>
        <a:xfrm>
          <a:off x="413480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24</xdr:col>
      <xdr:colOff>723900</xdr:colOff>
      <xdr:row>47</xdr:row>
      <xdr:rowOff>28575</xdr:rowOff>
    </xdr:from>
    <xdr:ext cx="184731" cy="264560"/>
    <xdr:sp macro="" textlink="">
      <xdr:nvSpPr>
        <xdr:cNvPr id="7" name="CuadroTexto 6"/>
        <xdr:cNvSpPr txBox="1"/>
      </xdr:nvSpPr>
      <xdr:spPr>
        <a:xfrm>
          <a:off x="41348025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24</xdr:col>
      <xdr:colOff>723900</xdr:colOff>
      <xdr:row>54</xdr:row>
      <xdr:rowOff>0</xdr:rowOff>
    </xdr:from>
    <xdr:ext cx="184731" cy="264560"/>
    <xdr:sp macro="" textlink="">
      <xdr:nvSpPr>
        <xdr:cNvPr id="8" name="CuadroTexto 7"/>
        <xdr:cNvSpPr txBox="1"/>
      </xdr:nvSpPr>
      <xdr:spPr>
        <a:xfrm>
          <a:off x="413480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24</xdr:col>
      <xdr:colOff>723900</xdr:colOff>
      <xdr:row>55</xdr:row>
      <xdr:rowOff>28575</xdr:rowOff>
    </xdr:from>
    <xdr:ext cx="184731" cy="264560"/>
    <xdr:sp macro="" textlink="">
      <xdr:nvSpPr>
        <xdr:cNvPr id="9" name="CuadroTexto 8"/>
        <xdr:cNvSpPr txBox="1"/>
      </xdr:nvSpPr>
      <xdr:spPr>
        <a:xfrm>
          <a:off x="413480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24</xdr:col>
      <xdr:colOff>723900</xdr:colOff>
      <xdr:row>65</xdr:row>
      <xdr:rowOff>0</xdr:rowOff>
    </xdr:from>
    <xdr:ext cx="184731" cy="264560"/>
    <xdr:sp macro="" textlink="">
      <xdr:nvSpPr>
        <xdr:cNvPr id="10" name="CuadroTexto 9"/>
        <xdr:cNvSpPr txBox="1"/>
      </xdr:nvSpPr>
      <xdr:spPr>
        <a:xfrm>
          <a:off x="413480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24</xdr:col>
      <xdr:colOff>723900</xdr:colOff>
      <xdr:row>73</xdr:row>
      <xdr:rowOff>0</xdr:rowOff>
    </xdr:from>
    <xdr:ext cx="184731" cy="264560"/>
    <xdr:sp macro="" textlink="">
      <xdr:nvSpPr>
        <xdr:cNvPr id="11" name="CuadroTexto 10"/>
        <xdr:cNvSpPr txBox="1"/>
      </xdr:nvSpPr>
      <xdr:spPr>
        <a:xfrm>
          <a:off x="413480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24</xdr:col>
      <xdr:colOff>723900</xdr:colOff>
      <xdr:row>84</xdr:row>
      <xdr:rowOff>0</xdr:rowOff>
    </xdr:from>
    <xdr:ext cx="184731" cy="264560"/>
    <xdr:sp macro="" textlink="">
      <xdr:nvSpPr>
        <xdr:cNvPr id="12" name="CuadroTexto 11"/>
        <xdr:cNvSpPr txBox="1"/>
      </xdr:nvSpPr>
      <xdr:spPr>
        <a:xfrm>
          <a:off x="4134802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24</xdr:col>
      <xdr:colOff>723900</xdr:colOff>
      <xdr:row>95</xdr:row>
      <xdr:rowOff>0</xdr:rowOff>
    </xdr:from>
    <xdr:ext cx="184731" cy="264560"/>
    <xdr:sp macro="" textlink="">
      <xdr:nvSpPr>
        <xdr:cNvPr id="13" name="CuadroTexto 12"/>
        <xdr:cNvSpPr txBox="1"/>
      </xdr:nvSpPr>
      <xdr:spPr>
        <a:xfrm>
          <a:off x="4134802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24</xdr:col>
      <xdr:colOff>723900</xdr:colOff>
      <xdr:row>118</xdr:row>
      <xdr:rowOff>0</xdr:rowOff>
    </xdr:from>
    <xdr:ext cx="184731" cy="264560"/>
    <xdr:sp macro="" textlink="">
      <xdr:nvSpPr>
        <xdr:cNvPr id="14" name="CuadroTexto 13"/>
        <xdr:cNvSpPr txBox="1"/>
      </xdr:nvSpPr>
      <xdr:spPr>
        <a:xfrm>
          <a:off x="4134802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24</xdr:col>
      <xdr:colOff>723900</xdr:colOff>
      <xdr:row>141</xdr:row>
      <xdr:rowOff>0</xdr:rowOff>
    </xdr:from>
    <xdr:ext cx="184731" cy="264560"/>
    <xdr:sp macro="" textlink="">
      <xdr:nvSpPr>
        <xdr:cNvPr id="15" name="CuadroTexto 14"/>
        <xdr:cNvSpPr txBox="1"/>
      </xdr:nvSpPr>
      <xdr:spPr>
        <a:xfrm>
          <a:off x="4134802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Informe%2037.pdf" TargetMode="External"/><Relationship Id="rId18" Type="http://schemas.openxmlformats.org/officeDocument/2006/relationships/hyperlink" Target="http://morelos.morelia.gob.mx/ArchivosTranspOOAPAS2017/Articulo35/Informaci&#243;n%20financiera/IX-b/Comprobantes60mayo16.pdf" TargetMode="External"/><Relationship Id="rId26" Type="http://schemas.openxmlformats.org/officeDocument/2006/relationships/hyperlink" Target="http://morelos.morelia.gob.mx/ArchivosTranspOOAPAS2017/Articulo35/Informaci&#243;n%20financiera/IX-b/Comprobantes42junio16.pdf" TargetMode="External"/><Relationship Id="rId39" Type="http://schemas.openxmlformats.org/officeDocument/2006/relationships/hyperlink" Target="http://morelos.morelia.gob.mx/ArchivosTranspOOAPAS2017/Articulo35/Informaci&#243;n%20financiera/IX-b/Comprobantes69Sept16.pdf" TargetMode="External"/><Relationship Id="rId21" Type="http://schemas.openxmlformats.org/officeDocument/2006/relationships/hyperlink" Target="http://morelos.morelia.gob.mx/ArchivosTranspOOAPAS2017/Articulo35/Informaci&#243;n%20financiera/IX-b/Comprobantes38mayo16.pdf" TargetMode="External"/><Relationship Id="rId34" Type="http://schemas.openxmlformats.org/officeDocument/2006/relationships/hyperlink" Target="http://morelos.morelia.gob.mx/ArchivosTranspOOAPAS2017/Articulo35/Informaci&#243;n%20financiera/IX-b/Comprobantes64Agosto16.pdf" TargetMode="External"/><Relationship Id="rId42" Type="http://schemas.openxmlformats.org/officeDocument/2006/relationships/hyperlink" Target="http://morelos.morelia.gob.mx/ArchivosTranspOOAPAS2017/Articulo35/Informaci&#243;n%20financiera/IX-b/Comprobantes11Oct16.pdf" TargetMode="External"/><Relationship Id="rId47" Type="http://schemas.openxmlformats.org/officeDocument/2006/relationships/hyperlink" Target="http://morelos.morelia.gob.mx/ArchivosTranspOOAPAS2017/Articulo35/Informaci&#243;n%20financiera/IX-b/Comprobantes77Oct16.pdf" TargetMode="External"/><Relationship Id="rId50" Type="http://schemas.openxmlformats.org/officeDocument/2006/relationships/hyperlink" Target="http://morelos.morelia.gob.mx/ArchivosTranspOOAPAS2017/Articulo35/Informaci&#243;n%20financiera/IX-b/Comprobantes15Nov16.pdf" TargetMode="External"/><Relationship Id="rId55" Type="http://schemas.openxmlformats.org/officeDocument/2006/relationships/hyperlink" Target="http://morelos.morelia.gob.mx/ArchivosTranspOOAPAS2017/Articulo35/Informaci&#243;n%20financiera/IX-b/Comprobantes20Nov16.pdf" TargetMode="External"/><Relationship Id="rId63" Type="http://schemas.openxmlformats.org/officeDocument/2006/relationships/hyperlink" Target="http://morelos.morelia.gob.mx/ArchivosTranspOOAPAS2017/Articulo35/Informaci&#243;n%20financiera/IX-b/Comprobantes72Nov16.pdf" TargetMode="External"/><Relationship Id="rId68" Type="http://schemas.openxmlformats.org/officeDocument/2006/relationships/hyperlink" Target="http://morelos.morelia.gob.mx/ArchivosTranspOOAPAS2017/Articulo35/Informaci&#243;n%20financiera/IX-b/Comprobantes26Dic16.pdf" TargetMode="External"/><Relationship Id="rId76" Type="http://schemas.openxmlformats.org/officeDocument/2006/relationships/hyperlink" Target="http://morelos.morelia.gob.mx/ArchivosTranspOOAPAS2017/Articulo35/Informaci&#243;n%20financiera/IX-b/Comprobantes34Dic16.pdf" TargetMode="External"/><Relationship Id="rId84" Type="http://schemas.openxmlformats.org/officeDocument/2006/relationships/hyperlink" Target="http://morelos.morelia.gob.mx/ArchivosTranspOOAPAS2017/Articulo35/Informaci&#243;n%20financiera/IX-b/Comprobantes53Dic16.pdf" TargetMode="External"/><Relationship Id="rId89" Type="http://schemas.openxmlformats.org/officeDocument/2006/relationships/hyperlink" Target="http://morelos.morelia.gob.mx/ArchivosTranspOOAPAS2017/Articulo35/Informaci&#243;n%20financiera/IX-b/Comprobantes75Dic16.pdf" TargetMode="External"/><Relationship Id="rId7" Type="http://schemas.openxmlformats.org/officeDocument/2006/relationships/hyperlink" Target="http://morelos.morelia.gob.mx/ArchivosTranspOOAPAS2017/Articulo35/Informaci&#243;n%20financiera/IX-b/Comprobantes3febrero16.pdf" TargetMode="External"/><Relationship Id="rId71" Type="http://schemas.openxmlformats.org/officeDocument/2006/relationships/hyperlink" Target="http://morelos.morelia.gob.mx/ArchivosTranspOOAPAS2017/Articulo35/Informaci&#243;n%20financiera/IX-b/Comprobantes29Dic16.pdf" TargetMode="External"/><Relationship Id="rId92" Type="http://schemas.openxmlformats.org/officeDocument/2006/relationships/hyperlink" Target="http://morelos.morelia.gob.mx/ArchivosTranspOOAPAS2017/Articulo35/Informaci&#243;n%20financiera/IX-b/Informe28Dic16.pdf" TargetMode="External"/><Relationship Id="rId2" Type="http://schemas.openxmlformats.org/officeDocument/2006/relationships/hyperlink" Target="http://morelos.morelia.gob.mx/ArchivosTranspOOAPAS2017/Articulo35/Informaci&#243;n%20financiera/IX-b/Comprobantes1febrero16.pdf" TargetMode="External"/><Relationship Id="rId16" Type="http://schemas.openxmlformats.org/officeDocument/2006/relationships/hyperlink" Target="http://morelos.morelia.gob.mx/ArchivosTranspOOAPAS2017/Articulo35/Informaci&#243;n%20financiera/IX-b/Comprobantes57mayo16.pdf" TargetMode="External"/><Relationship Id="rId29" Type="http://schemas.openxmlformats.org/officeDocument/2006/relationships/hyperlink" Target="http://morelos.morelia.gob.mx/ArchivosTranspOOAPAS2017/Articulo35/Informaci&#243;n%20financiera/IX-b/Comprobantes62junio16.pdf" TargetMode="External"/><Relationship Id="rId11" Type="http://schemas.openxmlformats.org/officeDocument/2006/relationships/hyperlink" Target="http://morelos.morelia.gob.mx/ArchivosTranspOOAPAS2017/Articulo35/Informaci&#243;n%20financiera/IX-b/Comprobantes79marzo17.pdf" TargetMode="External"/><Relationship Id="rId24" Type="http://schemas.openxmlformats.org/officeDocument/2006/relationships/hyperlink" Target="http://morelos.morelia.gob.mx/ArchivosTranspOOAPAS2017/Articulo35/Informaci&#243;n%20financiera/IX-b/Informe42junio16.pdf" TargetMode="External"/><Relationship Id="rId32" Type="http://schemas.openxmlformats.org/officeDocument/2006/relationships/hyperlink" Target="http://morelos.morelia.gob.mx/ArchivosTranspOOAPAS2017/Articulo35/Informaci&#243;n%20financiera/IX-b/Comprobantes65Agosto16.pdf" TargetMode="External"/><Relationship Id="rId37" Type="http://schemas.openxmlformats.org/officeDocument/2006/relationships/hyperlink" Target="http://morelos.morelia.gob.mx/ArchivosTranspOOAPAS2017/Articulo35/Informaci&#243;n%20financiera/IX-b/Comprobantes67Sept16.pdf" TargetMode="External"/><Relationship Id="rId40" Type="http://schemas.openxmlformats.org/officeDocument/2006/relationships/hyperlink" Target="http://morelos.morelia.gob.mx/ArchivosTranspOOAPAS2017/Articulo35/Informaci&#243;n%20financiera/IX-b/Informe69Sept16.pdf" TargetMode="External"/><Relationship Id="rId45" Type="http://schemas.openxmlformats.org/officeDocument/2006/relationships/hyperlink" Target="http://morelos.morelia.gob.mx/ArchivosTranspOOAPAS2017/Articulo35/Informaci&#243;n%20financiera/IX-b/Comprobantes70Oct16.pdf" TargetMode="External"/><Relationship Id="rId53" Type="http://schemas.openxmlformats.org/officeDocument/2006/relationships/hyperlink" Target="http://morelos.morelia.gob.mx/ArchivosTranspOOAPAS2017/Articulo35/Informaci&#243;n%20financiera/IX-b/Comprobantes18Nov16.pdf" TargetMode="External"/><Relationship Id="rId58" Type="http://schemas.openxmlformats.org/officeDocument/2006/relationships/hyperlink" Target="http://morelos.morelia.gob.mx/ArchivosTranspOOAPAS2017/Articulo35/Informaci&#243;n%20financiera/IX-b/Comprobantes23Nov16.pdf" TargetMode="External"/><Relationship Id="rId66" Type="http://schemas.openxmlformats.org/officeDocument/2006/relationships/hyperlink" Target="http://morelos.morelia.gob.mx/ArchivosTranspOOAPAS2017/Articulo35/Informaci&#243;n%20financiera/IX-b/Informe73Nov16.pdf" TargetMode="External"/><Relationship Id="rId74" Type="http://schemas.openxmlformats.org/officeDocument/2006/relationships/hyperlink" Target="http://morelos.morelia.gob.mx/ArchivosTranspOOAPAS2017/Articulo35/Informaci&#243;n%20financiera/IX-b/Comprobantes32Dic16.pdf" TargetMode="External"/><Relationship Id="rId79" Type="http://schemas.openxmlformats.org/officeDocument/2006/relationships/hyperlink" Target="http://morelos.morelia.gob.mx/ArchivosTranspOOAPAS2017/Articulo35/Informaci&#243;n%20financiera/IX-b/Comprobantes48Dic16.pdf" TargetMode="External"/><Relationship Id="rId87" Type="http://schemas.openxmlformats.org/officeDocument/2006/relationships/hyperlink" Target="http://morelos.morelia.gob.mx/ArchivosTranspOOAPAS2017/Articulo35/Informaci&#243;n%20financiera/IX-b/Comprobantes56Dic16.pdf" TargetMode="External"/><Relationship Id="rId5" Type="http://schemas.openxmlformats.org/officeDocument/2006/relationships/hyperlink" Target="http://morelos.morelia.gob.mx/ArchivosTranspOOAPAS2017/Articulo35/Informaci&#243;n%20financiera/IX-b/Informe4febrero16.pdf" TargetMode="External"/><Relationship Id="rId61" Type="http://schemas.openxmlformats.org/officeDocument/2006/relationships/hyperlink" Target="http://morelos.morelia.gob.mx/ArchivosTranspOOAPAS2017/Articulo35/Informaci&#243;n%20financiera/IX-b/Comprobantes46Nov16.pdf" TargetMode="External"/><Relationship Id="rId82" Type="http://schemas.openxmlformats.org/officeDocument/2006/relationships/hyperlink" Target="http://morelos.morelia.gob.mx/ArchivosTranspOOAPAS2017/Articulo35/Informaci&#243;n%20financiera/IX-b/Comprobantes51Dic16.pdf" TargetMode="External"/><Relationship Id="rId90" Type="http://schemas.openxmlformats.org/officeDocument/2006/relationships/hyperlink" Target="http://morelos.morelia.gob.mx/ArchivosTranspOOAPAS2017/Articulo35/Informaci&#243;n%20financiera/IX-b/Comprobantes76Dic16.pdf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http://morelos.morelia.gob.mx/ArchivosTranspOOAPAS2017/Articulo35/Informaci&#243;n%20financiera/IX-b/Comprobantes7mayo16.pdf" TargetMode="External"/><Relationship Id="rId14" Type="http://schemas.openxmlformats.org/officeDocument/2006/relationships/hyperlink" Target="Informe%2039.pdf" TargetMode="External"/><Relationship Id="rId22" Type="http://schemas.openxmlformats.org/officeDocument/2006/relationships/hyperlink" Target="http://morelos.morelia.gob.mx/ArchivosTranspOOAPAS2017/Articulo35/Informaci&#243;n%20financiera/IX-b/Comprobantes39mayo16.pdf" TargetMode="External"/><Relationship Id="rId27" Type="http://schemas.openxmlformats.org/officeDocument/2006/relationships/hyperlink" Target="http://morelos.morelia.gob.mx/ArchivosTranspOOAPAS2017/Articulo35/Informaci&#243;n%20financiera/IX-b/Comprobantes43junio16.pdf" TargetMode="External"/><Relationship Id="rId30" Type="http://schemas.openxmlformats.org/officeDocument/2006/relationships/hyperlink" Target="http://morelos.morelia.gob.mx/ArchivosTranspOOAPAS2017/Articulo35/Informaci&#243;n%20financiera/IX-b/Comprobantes63julio16.pdf" TargetMode="External"/><Relationship Id="rId35" Type="http://schemas.openxmlformats.org/officeDocument/2006/relationships/hyperlink" Target="http://morelos.morelia.gob.mx/ArchivosTranspOOAPAS2017/Articulo35/Informaci&#243;n%20financiera/IX-b/Comprobantes9Sept16.pdf" TargetMode="External"/><Relationship Id="rId43" Type="http://schemas.openxmlformats.org/officeDocument/2006/relationships/hyperlink" Target="http://morelos.morelia.gob.mx/ArchivosTranspOOAPAS2017/Articulo35/Informaci&#243;n%20financiera/IX-b/Comprobantes44Oct16.pdf" TargetMode="External"/><Relationship Id="rId48" Type="http://schemas.openxmlformats.org/officeDocument/2006/relationships/hyperlink" Target="http://morelos.morelia.gob.mx/ArchivosTranspOOAPAS2017/Articulo35/Informaci&#243;n%20financiera/IX-b/Informe70Oct16.pdf" TargetMode="External"/><Relationship Id="rId56" Type="http://schemas.openxmlformats.org/officeDocument/2006/relationships/hyperlink" Target="http://morelos.morelia.gob.mx/ArchivosTranspOOAPAS2017/Articulo35/Informaci&#243;n%20financiera/IX-b/Comprobantes21Nov16.pdf" TargetMode="External"/><Relationship Id="rId64" Type="http://schemas.openxmlformats.org/officeDocument/2006/relationships/hyperlink" Target="http://morelos.morelia.gob.mx/ArchivosTranspOOAPAS2017/Articulo35/Informaci&#243;n%20financiera/IX-b/Comprobantes73Nov16.pdf" TargetMode="External"/><Relationship Id="rId69" Type="http://schemas.openxmlformats.org/officeDocument/2006/relationships/hyperlink" Target="http://morelos.morelia.gob.mx/ArchivosTranspOOAPAS2017/Articulo35/Informaci&#243;n%20financiera/IX-b/Comprobantes27Dic16.pdf" TargetMode="External"/><Relationship Id="rId77" Type="http://schemas.openxmlformats.org/officeDocument/2006/relationships/hyperlink" Target="http://morelos.morelia.gob.mx/ArchivosTranspOOAPAS2017/Articulo35/Informaci&#243;n%20financiera/IX-b/Comprobantes35Dic16.pdf" TargetMode="External"/><Relationship Id="rId8" Type="http://schemas.openxmlformats.org/officeDocument/2006/relationships/hyperlink" Target="http://morelos.morelia.gob.mx/ArchivosTranspOOAPAS2017/Articulo35/Informaci&#243;n%20financiera/IX-b/Comprobantes4febrero16.pdf" TargetMode="External"/><Relationship Id="rId51" Type="http://schemas.openxmlformats.org/officeDocument/2006/relationships/hyperlink" Target="http://morelos.morelia.gob.mx/ArchivosTranspOOAPAS2017/Articulo35/Informaci&#243;n%20financiera/IX-b/Comprobantes16Nov16.pdf" TargetMode="External"/><Relationship Id="rId72" Type="http://schemas.openxmlformats.org/officeDocument/2006/relationships/hyperlink" Target="http://morelos.morelia.gob.mx/ArchivosTranspOOAPAS2017/Articulo35/Informaci&#243;n%20financiera/IX-b/Comprobantes30Dic16.pdf" TargetMode="External"/><Relationship Id="rId80" Type="http://schemas.openxmlformats.org/officeDocument/2006/relationships/hyperlink" Target="http://morelos.morelia.gob.mx/ArchivosTranspOOAPAS2017/Articulo35/Informaci&#243;n%20financiera/IX-b/Comprobantes49Dic16.pdf" TargetMode="External"/><Relationship Id="rId85" Type="http://schemas.openxmlformats.org/officeDocument/2006/relationships/hyperlink" Target="http://morelos.morelia.gob.mx/ArchivosTranspOOAPAS2017/Articulo35/Informaci&#243;n%20financiera/IX-b/Comprobantes54Dic16.pdf" TargetMode="External"/><Relationship Id="rId93" Type="http://schemas.openxmlformats.org/officeDocument/2006/relationships/hyperlink" Target="http://morelos.morelia.gob.mx/ArchivosTranspOOAPAS2017/Articulo35/Informaci&#243;n%20financiera/IX-b/Informe74Dic16.pdf" TargetMode="External"/><Relationship Id="rId3" Type="http://schemas.openxmlformats.org/officeDocument/2006/relationships/hyperlink" Target="http://morelos.morelia.gob.mx/ArchivosTranspOOAPAS2017/Articulo35/Informaci&#243;n%20financiera/IX-b/Informe2febrero16.pdf" TargetMode="External"/><Relationship Id="rId12" Type="http://schemas.openxmlformats.org/officeDocument/2006/relationships/hyperlink" Target="http://morelos.morelia.gob.mx/ArchivosTranspOOAPAS2017/Articulo35/Informaci&#243;n%20financiera/IX-b/Comprobantes6abril17.pdf" TargetMode="External"/><Relationship Id="rId17" Type="http://schemas.openxmlformats.org/officeDocument/2006/relationships/hyperlink" Target="http://morelos.morelia.gob.mx/ArchivosTranspOOAPAS2017/Articulo35/Informaci&#243;n%20financiera/IX-b/Comprobantes59mayo16.pdf" TargetMode="External"/><Relationship Id="rId25" Type="http://schemas.openxmlformats.org/officeDocument/2006/relationships/hyperlink" Target="http://morelos.morelia.gob.mx/ArchivosTranspOOAPAS2017/Articulo35/Informaci&#243;n%20financiera/IX-b/Comprobantes41junio16.pdf" TargetMode="External"/><Relationship Id="rId33" Type="http://schemas.openxmlformats.org/officeDocument/2006/relationships/hyperlink" Target="http://morelos.morelia.gob.mx/ArchivosTranspOOAPAS2017/Articulo35/Informaci&#243;n%20financiera/IX-b/Comprobantes66Agosto16.pdf" TargetMode="External"/><Relationship Id="rId38" Type="http://schemas.openxmlformats.org/officeDocument/2006/relationships/hyperlink" Target="http://morelos.morelia.gob.mx/ArchivosTranspOOAPAS2017/Articulo35/Informaci&#243;n%20financiera/IX-b/Comprobantes68Sept16.pdf" TargetMode="External"/><Relationship Id="rId46" Type="http://schemas.openxmlformats.org/officeDocument/2006/relationships/hyperlink" Target="http://morelos.morelia.gob.mx/ArchivosTranspOOAPAS2017/Articulo35/Informaci&#243;n%20financiera/IX-b/Comprobantes71Oct16.pdf" TargetMode="External"/><Relationship Id="rId59" Type="http://schemas.openxmlformats.org/officeDocument/2006/relationships/hyperlink" Target="http://morelos.morelia.gob.mx/ArchivosTranspOOAPAS2017/Articulo35/Informaci&#243;n%20financiera/IX-b/Comprobantes24Nov16.pdf" TargetMode="External"/><Relationship Id="rId67" Type="http://schemas.openxmlformats.org/officeDocument/2006/relationships/hyperlink" Target="http://morelos.morelia.gob.mx/ArchivosTranspOOAPAS2017/Articulo35/Informaci&#243;n%20financiera/IX-b/Comprobantes14Dic16.pdf" TargetMode="External"/><Relationship Id="rId20" Type="http://schemas.openxmlformats.org/officeDocument/2006/relationships/hyperlink" Target="http://morelos.morelia.gob.mx/ArchivosTranspOOAPAS2017/Articulo35/Informaci&#243;n%20financiera/IX-b/Comprobantes37mayo16.pdf" TargetMode="External"/><Relationship Id="rId41" Type="http://schemas.openxmlformats.org/officeDocument/2006/relationships/hyperlink" Target="http://morelos.morelia.gob.mx/ArchivosTranspOOAPAS2017/Articulo35/Informaci&#243;n%20financiera/IX-b/Comprobantes10Oct16.pdf" TargetMode="External"/><Relationship Id="rId54" Type="http://schemas.openxmlformats.org/officeDocument/2006/relationships/hyperlink" Target="http://morelos.morelia.gob.mx/ArchivosTranspOOAPAS2017/Articulo35/Informaci&#243;n%20financiera/IX-b/Comprobantes19Nov16.pdf" TargetMode="External"/><Relationship Id="rId62" Type="http://schemas.openxmlformats.org/officeDocument/2006/relationships/hyperlink" Target="http://morelos.morelia.gob.mx/ArchivosTranspOOAPAS2017/Articulo35/Informaci&#243;n%20financiera/IX-b/Comprobantes47Nov16.pdf" TargetMode="External"/><Relationship Id="rId70" Type="http://schemas.openxmlformats.org/officeDocument/2006/relationships/hyperlink" Target="http://morelos.morelia.gob.mx/ArchivosTranspOOAPAS2017/Articulo35/Informaci&#243;n%20financiera/IX-b/Comprobantes28Dic16.pdf" TargetMode="External"/><Relationship Id="rId75" Type="http://schemas.openxmlformats.org/officeDocument/2006/relationships/hyperlink" Target="http://morelos.morelia.gob.mx/ArchivosTranspOOAPAS2017/Articulo35/Informaci&#243;n%20financiera/IX-b/Comprobantes33Dic16.pdf" TargetMode="External"/><Relationship Id="rId83" Type="http://schemas.openxmlformats.org/officeDocument/2006/relationships/hyperlink" Target="http://morelos.morelia.gob.mx/ArchivosTranspOOAPAS2017/Articulo35/Informaci&#243;n%20financiera/IX-b/Comprobantes52Dic16.pdf" TargetMode="External"/><Relationship Id="rId88" Type="http://schemas.openxmlformats.org/officeDocument/2006/relationships/hyperlink" Target="http://morelos.morelia.gob.mx/ArchivosTranspOOAPAS2017/Articulo35/Informaci&#243;n%20financiera/IX-b/Comprobantes74Dic16.pdf" TargetMode="External"/><Relationship Id="rId91" Type="http://schemas.openxmlformats.org/officeDocument/2006/relationships/hyperlink" Target="http://morelos.morelia.gob.mx/ArchivosTranspOOAPAS2017/Articulo35/Informaci&#243;n%20financiera/IX-b/Informe27Dic16.pdf" TargetMode="External"/><Relationship Id="rId96" Type="http://schemas.openxmlformats.org/officeDocument/2006/relationships/drawing" Target="../drawings/drawing1.xml"/><Relationship Id="rId1" Type="http://schemas.openxmlformats.org/officeDocument/2006/relationships/hyperlink" Target="http://morelos.morelia.gob.mx/ArchivosTranspOOAPAS2017/Articulo35/Informaci&#243;n%20financiera/IX-b/Informe1febrero16.pdf" TargetMode="External"/><Relationship Id="rId6" Type="http://schemas.openxmlformats.org/officeDocument/2006/relationships/hyperlink" Target="http://morelos.morelia.gob.mx/ArchivosTranspOOAPAS2017/Articulo35/Informaci&#243;n%20financiera/IX-b/Comprobantes2febrero16.pdf" TargetMode="External"/><Relationship Id="rId15" Type="http://schemas.openxmlformats.org/officeDocument/2006/relationships/hyperlink" Target="Informe%2040.pdf" TargetMode="External"/><Relationship Id="rId23" Type="http://schemas.openxmlformats.org/officeDocument/2006/relationships/hyperlink" Target="http://morelos.morelia.gob.mx/ArchivosTranspOOAPAS2017/Articulo35/Informaci&#243;n%20financiera/IX-b/Comprobantes40mayo16.pdf" TargetMode="External"/><Relationship Id="rId28" Type="http://schemas.openxmlformats.org/officeDocument/2006/relationships/hyperlink" Target="http://morelos.morelia.gob.mx/ArchivosTranspOOAPAS2017/Articulo35/Informaci&#243;n%20financiera/IX-b/Comprobantes61junio16.pdf" TargetMode="External"/><Relationship Id="rId36" Type="http://schemas.openxmlformats.org/officeDocument/2006/relationships/hyperlink" Target="http://morelos.morelia.gob.mx/ArchivosTranspOOAPAS2017/Articulo35/Informaci&#243;n%20financiera/IX-b/Comprobantes12Sept16.pdf" TargetMode="External"/><Relationship Id="rId49" Type="http://schemas.openxmlformats.org/officeDocument/2006/relationships/hyperlink" Target="http://morelos.morelia.gob.mx/ArchivosTranspOOAPAS2017/Articulo35/Informaci&#243;n%20financiera/IX-b/Comprobantes13Nov16.pdf" TargetMode="External"/><Relationship Id="rId57" Type="http://schemas.openxmlformats.org/officeDocument/2006/relationships/hyperlink" Target="http://morelos.morelia.gob.mx/ArchivosTranspOOAPAS2017/Articulo35/Informaci&#243;n%20financiera/IX-b/Comprobantes22Nov16.pdf" TargetMode="External"/><Relationship Id="rId10" Type="http://schemas.openxmlformats.org/officeDocument/2006/relationships/hyperlink" Target="http://morelos.morelia.gob.mx/ArchivosTranspOOAPAS2017/Articulo35/Informaci&#243;n%20financiera/IX-b/Comprobantes58marzo17.pdf" TargetMode="External"/><Relationship Id="rId31" Type="http://schemas.openxmlformats.org/officeDocument/2006/relationships/hyperlink" Target="http://morelos.morelia.gob.mx/ArchivosTranspOOAPAS2017/Articulo35/Informaci&#243;n%20financiera/IX-b/Comprobantes8julio16.pdf" TargetMode="External"/><Relationship Id="rId44" Type="http://schemas.openxmlformats.org/officeDocument/2006/relationships/hyperlink" Target="http://morelos.morelia.gob.mx/ArchivosTranspOOAPAS2017/Articulo35/Informaci&#243;n%20financiera/IX-b/Comprobantes45Oct16.pdf" TargetMode="External"/><Relationship Id="rId52" Type="http://schemas.openxmlformats.org/officeDocument/2006/relationships/hyperlink" Target="http://morelos.morelia.gob.mx/ArchivosTranspOOAPAS2017/Articulo35/Informaci&#243;n%20financiera/IX-b/Comprobantes17Nov16.pdf" TargetMode="External"/><Relationship Id="rId60" Type="http://schemas.openxmlformats.org/officeDocument/2006/relationships/hyperlink" Target="http://morelos.morelia.gob.mx/ArchivosTranspOOAPAS2017/Articulo35/Informaci&#243;n%20financiera/IX-b/Comprobantes25Nov16.pdf" TargetMode="External"/><Relationship Id="rId65" Type="http://schemas.openxmlformats.org/officeDocument/2006/relationships/hyperlink" Target="http://morelos.morelia.gob.mx/ArchivosTranspOOAPAS2017/Articulo35/Informaci&#243;n%20financiera/IX-b/Comprobantes78Nov16.pdf" TargetMode="External"/><Relationship Id="rId73" Type="http://schemas.openxmlformats.org/officeDocument/2006/relationships/hyperlink" Target="http://morelos.morelia.gob.mx/ArchivosTranspOOAPAS2017/Articulo35/Informaci&#243;n%20financiera/IX-b/Comprobantes31Dic16.pdf" TargetMode="External"/><Relationship Id="rId78" Type="http://schemas.openxmlformats.org/officeDocument/2006/relationships/hyperlink" Target="http://morelos.morelia.gob.mx/ArchivosTranspOOAPAS2017/Articulo35/Informaci&#243;n%20financiera/IX-b/Comprobantes36Dic16.pdf" TargetMode="External"/><Relationship Id="rId81" Type="http://schemas.openxmlformats.org/officeDocument/2006/relationships/hyperlink" Target="http://morelos.morelia.gob.mx/ArchivosTranspOOAPAS2017/Articulo35/Informaci&#243;n%20financiera/IX-b/Comprobantes50Dic16.pdf" TargetMode="External"/><Relationship Id="rId86" Type="http://schemas.openxmlformats.org/officeDocument/2006/relationships/hyperlink" Target="http://morelos.morelia.gob.mx/ArchivosTranspOOAPAS2017/Articulo35/Informaci&#243;n%20financiera/IX-b/Comprobantes55Dic16.pdf" TargetMode="External"/><Relationship Id="rId94" Type="http://schemas.openxmlformats.org/officeDocument/2006/relationships/hyperlink" Target="http://morelos.morelia.gob.mx/ArchivosTranspOOAPAS2017/Articulo35/Informaci&#243;n%20financiera/IX-b/Informe76Dic16.pdf" TargetMode="External"/><Relationship Id="rId4" Type="http://schemas.openxmlformats.org/officeDocument/2006/relationships/hyperlink" Target="http://morelos.morelia.gob.mx/ArchivosTranspOOAPAS2017/Articulo35/Informaci&#243;n%20financiera/IX-b/Informe3febrero16.pdf" TargetMode="External"/><Relationship Id="rId9" Type="http://schemas.openxmlformats.org/officeDocument/2006/relationships/hyperlink" Target="http://morelos.morelia.gob.mx/ArchivosTranspOOAPAS2017/Articulo35/Informaci&#243;n%20financiera/IX-b/Comprobantes5febrero16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3"/>
  <sheetViews>
    <sheetView tabSelected="1" topLeftCell="Y18" zoomScale="85" zoomScaleNormal="85" workbookViewId="0">
      <selection activeCell="AB31" sqref="AB31"/>
    </sheetView>
  </sheetViews>
  <sheetFormatPr baseColWidth="10" defaultColWidth="9.140625" defaultRowHeight="12.75" x14ac:dyDescent="0.2"/>
  <cols>
    <col min="1" max="1" width="27.5703125" customWidth="1"/>
    <col min="2" max="2" width="22.28515625" customWidth="1"/>
    <col min="3" max="3" width="41.140625" customWidth="1"/>
    <col min="4" max="4" width="20.5703125" customWidth="1"/>
    <col min="5" max="5" width="21.42578125" customWidth="1"/>
    <col min="6" max="6" width="21" customWidth="1"/>
    <col min="7" max="7" width="36.5703125" customWidth="1"/>
    <col min="8" max="8" width="33.28515625" customWidth="1"/>
    <col min="9" max="9" width="36.140625" customWidth="1"/>
    <col min="10" max="10" width="38" customWidth="1"/>
    <col min="11" max="11" width="31.85546875" customWidth="1"/>
    <col min="12" max="12" width="11.28515625" customWidth="1"/>
    <col min="13" max="13" width="30.42578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6.140625" customWidth="1"/>
    <col min="22" max="22" width="25" customWidth="1"/>
    <col min="23" max="23" width="26.7109375" customWidth="1"/>
    <col min="24" max="24" width="51.5703125" customWidth="1"/>
    <col min="25" max="25" width="25.5703125" customWidth="1"/>
    <col min="26" max="26" width="30.28515625" customWidth="1"/>
    <col min="27" max="27" width="36.7109375" customWidth="1"/>
    <col min="28" max="28" width="40.570312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30" customWidth="1"/>
    <col min="36" max="36" width="12.85546875" customWidth="1"/>
  </cols>
  <sheetData>
    <row r="1" spans="1:36" ht="84" customHeight="1" x14ac:dyDescent="0.2">
      <c r="A1" t="s">
        <v>12</v>
      </c>
    </row>
    <row r="2" spans="1:36" ht="15" x14ac:dyDescent="0.2">
      <c r="A2" s="11" t="s">
        <v>13</v>
      </c>
      <c r="B2" s="11" t="s">
        <v>14</v>
      </c>
      <c r="C2" s="11" t="s">
        <v>15</v>
      </c>
      <c r="D2" s="17" t="s">
        <v>115</v>
      </c>
    </row>
    <row r="3" spans="1:36" ht="25.5" x14ac:dyDescent="0.2">
      <c r="A3" s="12" t="s">
        <v>16</v>
      </c>
      <c r="B3" s="12" t="s">
        <v>17</v>
      </c>
      <c r="C3" s="12" t="s">
        <v>16</v>
      </c>
      <c r="D3" s="18" t="s">
        <v>116</v>
      </c>
    </row>
    <row r="4" spans="1:36" ht="12.75" hidden="1" customHeight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18</v>
      </c>
      <c r="G4" t="s">
        <v>20</v>
      </c>
      <c r="H4" t="s">
        <v>18</v>
      </c>
      <c r="I4" t="s">
        <v>18</v>
      </c>
      <c r="J4" t="s">
        <v>18</v>
      </c>
      <c r="K4" t="s">
        <v>20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6" ht="12.75" hidden="1" customHeight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6" ht="15" x14ac:dyDescent="0.2">
      <c r="A6" s="24" t="s">
        <v>64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4"/>
      <c r="M6" s="25"/>
      <c r="N6" s="25"/>
      <c r="O6" s="25"/>
      <c r="P6" s="25"/>
      <c r="Q6" s="25"/>
      <c r="R6" s="25"/>
      <c r="S6" s="25"/>
      <c r="T6" s="25"/>
      <c r="U6" s="25"/>
      <c r="V6" s="25"/>
      <c r="W6" s="24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4"/>
      <c r="AI6" s="25"/>
      <c r="AJ6" s="25"/>
    </row>
    <row r="7" spans="1:36" ht="25.5" x14ac:dyDescent="0.2">
      <c r="A7" s="13" t="s">
        <v>65</v>
      </c>
      <c r="B7" s="13" t="s">
        <v>66</v>
      </c>
      <c r="C7" s="13" t="s">
        <v>67</v>
      </c>
      <c r="D7" s="13" t="s">
        <v>68</v>
      </c>
      <c r="E7" s="13" t="s">
        <v>69</v>
      </c>
      <c r="F7" s="13" t="s">
        <v>70</v>
      </c>
      <c r="G7" s="13" t="s">
        <v>71</v>
      </c>
      <c r="H7" s="13" t="s">
        <v>72</v>
      </c>
      <c r="I7" s="13" t="s">
        <v>73</v>
      </c>
      <c r="J7" s="13" t="s">
        <v>74</v>
      </c>
      <c r="K7" s="14" t="s">
        <v>75</v>
      </c>
      <c r="L7" s="13" t="s">
        <v>76</v>
      </c>
      <c r="M7" s="13" t="s">
        <v>77</v>
      </c>
      <c r="N7" s="13" t="s">
        <v>78</v>
      </c>
      <c r="O7" s="13" t="s">
        <v>79</v>
      </c>
      <c r="P7" s="13" t="s">
        <v>80</v>
      </c>
      <c r="Q7" s="13" t="s">
        <v>81</v>
      </c>
      <c r="R7" s="13" t="s">
        <v>82</v>
      </c>
      <c r="S7" s="13" t="s">
        <v>83</v>
      </c>
      <c r="T7" s="13" t="s">
        <v>84</v>
      </c>
      <c r="U7" s="13" t="s">
        <v>85</v>
      </c>
      <c r="V7" s="14" t="s">
        <v>86</v>
      </c>
      <c r="W7" s="13" t="s">
        <v>87</v>
      </c>
      <c r="X7" s="13" t="s">
        <v>88</v>
      </c>
      <c r="Y7" s="13" t="s">
        <v>96</v>
      </c>
      <c r="Z7" s="13" t="s">
        <v>97</v>
      </c>
      <c r="AA7" s="13" t="s">
        <v>98</v>
      </c>
      <c r="AB7" s="13" t="s">
        <v>99</v>
      </c>
      <c r="AC7" s="13" t="s">
        <v>100</v>
      </c>
      <c r="AD7" s="13" t="s">
        <v>103</v>
      </c>
      <c r="AE7" s="13" t="s">
        <v>105</v>
      </c>
      <c r="AF7" s="13" t="s">
        <v>106</v>
      </c>
      <c r="AG7" s="14" t="s">
        <v>107</v>
      </c>
      <c r="AH7" s="13" t="s">
        <v>108</v>
      </c>
      <c r="AI7" s="13" t="s">
        <v>109</v>
      </c>
      <c r="AJ7" s="13" t="s">
        <v>114</v>
      </c>
    </row>
    <row r="8" spans="1:36" ht="51" x14ac:dyDescent="0.2">
      <c r="A8" s="20">
        <v>2016</v>
      </c>
      <c r="B8" s="20" t="s">
        <v>111</v>
      </c>
      <c r="C8" s="20" t="s">
        <v>110</v>
      </c>
      <c r="D8" s="20" t="s">
        <v>110</v>
      </c>
      <c r="E8" s="20" t="s">
        <v>110</v>
      </c>
      <c r="F8" s="20" t="s">
        <v>110</v>
      </c>
      <c r="G8" s="20" t="s">
        <v>110</v>
      </c>
      <c r="H8" s="20" t="s">
        <v>110</v>
      </c>
      <c r="I8" s="20" t="s">
        <v>110</v>
      </c>
      <c r="J8" s="20" t="s">
        <v>110</v>
      </c>
      <c r="K8" s="20" t="s">
        <v>110</v>
      </c>
      <c r="L8" s="20" t="s">
        <v>110</v>
      </c>
      <c r="M8" s="20" t="s">
        <v>110</v>
      </c>
      <c r="N8" s="20" t="s">
        <v>110</v>
      </c>
      <c r="O8" s="20" t="s">
        <v>110</v>
      </c>
      <c r="P8" s="20" t="s">
        <v>110</v>
      </c>
      <c r="Q8" s="20" t="s">
        <v>110</v>
      </c>
      <c r="R8" s="20" t="s">
        <v>110</v>
      </c>
      <c r="S8" s="20" t="s">
        <v>110</v>
      </c>
      <c r="T8" s="20" t="s">
        <v>110</v>
      </c>
      <c r="U8" s="20" t="s">
        <v>110</v>
      </c>
      <c r="V8" s="20" t="s">
        <v>110</v>
      </c>
      <c r="W8" s="20" t="s">
        <v>110</v>
      </c>
      <c r="X8" s="20" t="s">
        <v>110</v>
      </c>
      <c r="Y8" s="20" t="s">
        <v>110</v>
      </c>
      <c r="Z8" s="20" t="s">
        <v>110</v>
      </c>
      <c r="AA8" s="20" t="s">
        <v>110</v>
      </c>
      <c r="AB8" s="20" t="s">
        <v>110</v>
      </c>
      <c r="AC8" s="20" t="s">
        <v>110</v>
      </c>
      <c r="AD8" s="20" t="s">
        <v>110</v>
      </c>
      <c r="AE8" s="21">
        <v>43145</v>
      </c>
      <c r="AF8" s="20" t="s">
        <v>113</v>
      </c>
      <c r="AG8" s="20">
        <v>2017</v>
      </c>
      <c r="AH8" s="21">
        <v>43157</v>
      </c>
      <c r="AI8" s="20" t="s">
        <v>112</v>
      </c>
      <c r="AJ8" s="20" t="s">
        <v>426</v>
      </c>
    </row>
    <row r="11" spans="1:36" ht="15" x14ac:dyDescent="0.2">
      <c r="A11" s="11" t="s">
        <v>13</v>
      </c>
      <c r="B11" s="11" t="s">
        <v>14</v>
      </c>
      <c r="C11" s="11" t="s">
        <v>15</v>
      </c>
      <c r="D11" s="17" t="s">
        <v>115</v>
      </c>
      <c r="AC11" t="s">
        <v>117</v>
      </c>
    </row>
    <row r="12" spans="1:36" ht="24.75" customHeight="1" x14ac:dyDescent="0.2">
      <c r="A12" s="12" t="s">
        <v>16</v>
      </c>
      <c r="B12" s="12" t="s">
        <v>17</v>
      </c>
      <c r="C12" s="12" t="s">
        <v>16</v>
      </c>
      <c r="D12" s="18" t="s">
        <v>157</v>
      </c>
    </row>
    <row r="13" spans="1:36" ht="15" x14ac:dyDescent="0.2">
      <c r="A13" s="24" t="s">
        <v>64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4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4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4"/>
      <c r="AI13" s="25"/>
      <c r="AJ13" s="25"/>
    </row>
    <row r="14" spans="1:36" ht="25.5" x14ac:dyDescent="0.2">
      <c r="A14" s="13" t="s">
        <v>65</v>
      </c>
      <c r="B14" s="13" t="s">
        <v>66</v>
      </c>
      <c r="C14" s="13" t="s">
        <v>67</v>
      </c>
      <c r="D14" s="13" t="s">
        <v>68</v>
      </c>
      <c r="E14" s="13" t="s">
        <v>69</v>
      </c>
      <c r="F14" s="13" t="s">
        <v>70</v>
      </c>
      <c r="G14" s="13" t="s">
        <v>71</v>
      </c>
      <c r="H14" s="13" t="s">
        <v>72</v>
      </c>
      <c r="I14" s="13" t="s">
        <v>73</v>
      </c>
      <c r="J14" s="13" t="s">
        <v>74</v>
      </c>
      <c r="K14" s="14" t="s">
        <v>75</v>
      </c>
      <c r="L14" s="13" t="s">
        <v>76</v>
      </c>
      <c r="M14" s="13" t="s">
        <v>77</v>
      </c>
      <c r="N14" s="13" t="s">
        <v>78</v>
      </c>
      <c r="O14" s="13" t="s">
        <v>79</v>
      </c>
      <c r="P14" s="13" t="s">
        <v>80</v>
      </c>
      <c r="Q14" s="13" t="s">
        <v>81</v>
      </c>
      <c r="R14" s="13" t="s">
        <v>82</v>
      </c>
      <c r="S14" s="13" t="s">
        <v>83</v>
      </c>
      <c r="T14" s="13" t="s">
        <v>84</v>
      </c>
      <c r="U14" s="13" t="s">
        <v>85</v>
      </c>
      <c r="V14" s="14" t="s">
        <v>86</v>
      </c>
      <c r="W14" s="13" t="s">
        <v>87</v>
      </c>
      <c r="X14" s="13" t="s">
        <v>88</v>
      </c>
      <c r="Y14" s="13" t="s">
        <v>96</v>
      </c>
      <c r="Z14" s="13" t="s">
        <v>97</v>
      </c>
      <c r="AA14" s="13" t="s">
        <v>98</v>
      </c>
      <c r="AB14" s="13" t="s">
        <v>99</v>
      </c>
      <c r="AC14" s="13" t="s">
        <v>100</v>
      </c>
      <c r="AD14" s="13" t="s">
        <v>103</v>
      </c>
      <c r="AE14" s="13" t="s">
        <v>105</v>
      </c>
      <c r="AF14" s="13" t="s">
        <v>106</v>
      </c>
      <c r="AG14" s="14" t="s">
        <v>107</v>
      </c>
      <c r="AH14" s="13" t="s">
        <v>108</v>
      </c>
      <c r="AI14" s="13" t="s">
        <v>109</v>
      </c>
      <c r="AJ14" s="13" t="s">
        <v>114</v>
      </c>
    </row>
    <row r="15" spans="1:36" ht="51" x14ac:dyDescent="0.2">
      <c r="A15" s="20">
        <v>2016</v>
      </c>
      <c r="B15" s="20" t="s">
        <v>118</v>
      </c>
      <c r="C15" s="20" t="s">
        <v>0</v>
      </c>
      <c r="D15" s="20" t="s">
        <v>119</v>
      </c>
      <c r="E15" s="20" t="s">
        <v>120</v>
      </c>
      <c r="F15" s="20" t="s">
        <v>120</v>
      </c>
      <c r="G15" s="20" t="s">
        <v>121</v>
      </c>
      <c r="H15" s="20" t="s">
        <v>122</v>
      </c>
      <c r="I15" s="20" t="s">
        <v>123</v>
      </c>
      <c r="J15" s="20" t="s">
        <v>124</v>
      </c>
      <c r="K15" s="20" t="s">
        <v>125</v>
      </c>
      <c r="L15" s="20" t="s">
        <v>11</v>
      </c>
      <c r="M15" s="20">
        <v>2</v>
      </c>
      <c r="N15" s="20">
        <v>300</v>
      </c>
      <c r="O15" s="20" t="s">
        <v>126</v>
      </c>
      <c r="P15" s="20" t="s">
        <v>127</v>
      </c>
      <c r="Q15" s="20" t="s">
        <v>128</v>
      </c>
      <c r="R15" s="20" t="s">
        <v>126</v>
      </c>
      <c r="S15" s="20" t="s">
        <v>129</v>
      </c>
      <c r="T15" s="20" t="s">
        <v>130</v>
      </c>
      <c r="U15" s="20" t="s">
        <v>131</v>
      </c>
      <c r="V15" s="23">
        <v>42398</v>
      </c>
      <c r="W15" s="23">
        <v>42398</v>
      </c>
      <c r="X15" s="20">
        <v>1</v>
      </c>
      <c r="Y15" s="20">
        <v>300</v>
      </c>
      <c r="Z15" s="20">
        <v>0</v>
      </c>
      <c r="AA15" s="23">
        <v>42402</v>
      </c>
      <c r="AB15" s="22" t="s">
        <v>427</v>
      </c>
      <c r="AC15" s="22" t="s">
        <v>428</v>
      </c>
      <c r="AD15" s="20" t="s">
        <v>110</v>
      </c>
      <c r="AE15" s="21">
        <v>43145</v>
      </c>
      <c r="AF15" s="20" t="s">
        <v>113</v>
      </c>
      <c r="AG15" s="20">
        <v>2017</v>
      </c>
      <c r="AH15" s="21">
        <v>43157</v>
      </c>
      <c r="AI15" s="20" t="s">
        <v>132</v>
      </c>
      <c r="AJ15" s="20" t="s">
        <v>426</v>
      </c>
    </row>
    <row r="16" spans="1:36" ht="51" x14ac:dyDescent="0.2">
      <c r="A16" s="20">
        <v>2016</v>
      </c>
      <c r="B16" s="20" t="s">
        <v>118</v>
      </c>
      <c r="C16" s="20" t="s">
        <v>0</v>
      </c>
      <c r="D16" s="20" t="s">
        <v>133</v>
      </c>
      <c r="E16" s="20" t="s">
        <v>134</v>
      </c>
      <c r="F16" s="20" t="s">
        <v>134</v>
      </c>
      <c r="G16" s="20" t="s">
        <v>135</v>
      </c>
      <c r="H16" s="20" t="s">
        <v>136</v>
      </c>
      <c r="I16" s="20" t="s">
        <v>137</v>
      </c>
      <c r="J16" s="20" t="s">
        <v>138</v>
      </c>
      <c r="K16" s="20" t="s">
        <v>125</v>
      </c>
      <c r="L16" s="20" t="s">
        <v>11</v>
      </c>
      <c r="M16" s="20">
        <v>1</v>
      </c>
      <c r="N16" s="20">
        <v>140</v>
      </c>
      <c r="O16" s="20" t="s">
        <v>126</v>
      </c>
      <c r="P16" s="20" t="s">
        <v>127</v>
      </c>
      <c r="Q16" s="20" t="s">
        <v>128</v>
      </c>
      <c r="R16" s="20" t="s">
        <v>126</v>
      </c>
      <c r="S16" s="20" t="s">
        <v>129</v>
      </c>
      <c r="T16" s="20" t="s">
        <v>130</v>
      </c>
      <c r="U16" s="20" t="s">
        <v>139</v>
      </c>
      <c r="V16" s="23">
        <v>42409</v>
      </c>
      <c r="W16" s="23">
        <v>42409</v>
      </c>
      <c r="X16" s="20">
        <v>2</v>
      </c>
      <c r="Y16" s="20">
        <v>140</v>
      </c>
      <c r="Z16" s="20">
        <v>0</v>
      </c>
      <c r="AA16" s="23">
        <v>42410</v>
      </c>
      <c r="AB16" s="22" t="s">
        <v>429</v>
      </c>
      <c r="AC16" s="22" t="s">
        <v>430</v>
      </c>
      <c r="AD16" s="20" t="s">
        <v>110</v>
      </c>
      <c r="AE16" s="21">
        <v>43145</v>
      </c>
      <c r="AF16" s="20" t="s">
        <v>113</v>
      </c>
      <c r="AG16" s="20">
        <v>2017</v>
      </c>
      <c r="AH16" s="21">
        <v>43157</v>
      </c>
      <c r="AI16" s="20" t="s">
        <v>132</v>
      </c>
      <c r="AJ16" s="20" t="s">
        <v>426</v>
      </c>
    </row>
    <row r="17" spans="1:36" ht="51" x14ac:dyDescent="0.2">
      <c r="A17" s="20">
        <v>2016</v>
      </c>
      <c r="B17" s="20" t="s">
        <v>118</v>
      </c>
      <c r="C17" s="20" t="s">
        <v>7</v>
      </c>
      <c r="D17" s="20" t="s">
        <v>140</v>
      </c>
      <c r="E17" s="20" t="s">
        <v>141</v>
      </c>
      <c r="F17" s="20" t="s">
        <v>141</v>
      </c>
      <c r="G17" s="20" t="s">
        <v>142</v>
      </c>
      <c r="H17" s="20" t="s">
        <v>143</v>
      </c>
      <c r="I17" s="20" t="s">
        <v>144</v>
      </c>
      <c r="J17" s="20" t="s">
        <v>145</v>
      </c>
      <c r="K17" s="20" t="s">
        <v>125</v>
      </c>
      <c r="L17" s="20" t="s">
        <v>11</v>
      </c>
      <c r="M17" s="20">
        <v>0</v>
      </c>
      <c r="N17" s="20">
        <v>398.21</v>
      </c>
      <c r="O17" s="20" t="s">
        <v>126</v>
      </c>
      <c r="P17" s="20" t="s">
        <v>127</v>
      </c>
      <c r="Q17" s="20" t="s">
        <v>128</v>
      </c>
      <c r="R17" s="20" t="s">
        <v>126</v>
      </c>
      <c r="S17" s="20" t="s">
        <v>146</v>
      </c>
      <c r="T17" s="20" t="s">
        <v>147</v>
      </c>
      <c r="U17" s="20" t="s">
        <v>148</v>
      </c>
      <c r="V17" s="23">
        <v>42405</v>
      </c>
      <c r="W17" s="23">
        <v>42405</v>
      </c>
      <c r="X17" s="20">
        <v>3</v>
      </c>
      <c r="Y17" s="20">
        <f>262+136.21</f>
        <v>398.21000000000004</v>
      </c>
      <c r="Z17" s="20">
        <v>0</v>
      </c>
      <c r="AA17" s="23">
        <v>42408</v>
      </c>
      <c r="AB17" s="22" t="s">
        <v>431</v>
      </c>
      <c r="AC17" s="22" t="s">
        <v>432</v>
      </c>
      <c r="AD17" s="20" t="s">
        <v>110</v>
      </c>
      <c r="AE17" s="21">
        <v>43145</v>
      </c>
      <c r="AF17" s="20" t="s">
        <v>113</v>
      </c>
      <c r="AG17" s="20">
        <v>2017</v>
      </c>
      <c r="AH17" s="21">
        <v>43157</v>
      </c>
      <c r="AI17" s="20" t="s">
        <v>132</v>
      </c>
      <c r="AJ17" s="20" t="s">
        <v>426</v>
      </c>
    </row>
    <row r="18" spans="1:36" ht="51" x14ac:dyDescent="0.2">
      <c r="A18" s="20">
        <v>2016</v>
      </c>
      <c r="B18" s="20" t="s">
        <v>118</v>
      </c>
      <c r="C18" s="20" t="s">
        <v>0</v>
      </c>
      <c r="D18" s="20" t="s">
        <v>119</v>
      </c>
      <c r="E18" s="20" t="s">
        <v>120</v>
      </c>
      <c r="F18" s="20" t="s">
        <v>120</v>
      </c>
      <c r="G18" s="20" t="s">
        <v>121</v>
      </c>
      <c r="H18" s="20" t="s">
        <v>122</v>
      </c>
      <c r="I18" s="20" t="s">
        <v>123</v>
      </c>
      <c r="J18" s="20" t="s">
        <v>124</v>
      </c>
      <c r="K18" s="20" t="s">
        <v>125</v>
      </c>
      <c r="L18" s="20" t="s">
        <v>11</v>
      </c>
      <c r="M18" s="20">
        <v>1</v>
      </c>
      <c r="N18" s="20">
        <v>956.59</v>
      </c>
      <c r="O18" s="20" t="s">
        <v>126</v>
      </c>
      <c r="P18" s="20" t="s">
        <v>127</v>
      </c>
      <c r="Q18" s="20" t="s">
        <v>128</v>
      </c>
      <c r="R18" s="20" t="s">
        <v>126</v>
      </c>
      <c r="S18" s="20" t="s">
        <v>149</v>
      </c>
      <c r="T18" s="20" t="s">
        <v>149</v>
      </c>
      <c r="U18" s="20" t="s">
        <v>150</v>
      </c>
      <c r="V18" s="23">
        <v>42413</v>
      </c>
      <c r="W18" s="23">
        <v>42413</v>
      </c>
      <c r="X18" s="20">
        <v>4</v>
      </c>
      <c r="Y18" s="20">
        <v>956.59</v>
      </c>
      <c r="Z18" s="20">
        <v>0</v>
      </c>
      <c r="AA18" s="23">
        <v>42415</v>
      </c>
      <c r="AB18" s="22" t="s">
        <v>433</v>
      </c>
      <c r="AC18" s="22" t="s">
        <v>434</v>
      </c>
      <c r="AD18" s="20" t="s">
        <v>110</v>
      </c>
      <c r="AE18" s="21">
        <v>43145</v>
      </c>
      <c r="AF18" s="20" t="s">
        <v>113</v>
      </c>
      <c r="AG18" s="20">
        <v>2017</v>
      </c>
      <c r="AH18" s="21">
        <v>43157</v>
      </c>
      <c r="AI18" s="20" t="s">
        <v>132</v>
      </c>
      <c r="AJ18" s="20" t="s">
        <v>426</v>
      </c>
    </row>
    <row r="19" spans="1:36" ht="63.75" x14ac:dyDescent="0.2">
      <c r="A19" s="20">
        <v>2016</v>
      </c>
      <c r="B19" s="20" t="s">
        <v>118</v>
      </c>
      <c r="C19" s="20" t="s">
        <v>7</v>
      </c>
      <c r="D19" s="20" t="s">
        <v>151</v>
      </c>
      <c r="E19" s="20" t="s">
        <v>152</v>
      </c>
      <c r="F19" s="20" t="s">
        <v>152</v>
      </c>
      <c r="G19" s="20" t="s">
        <v>153</v>
      </c>
      <c r="H19" s="20" t="s">
        <v>154</v>
      </c>
      <c r="I19" s="20" t="s">
        <v>145</v>
      </c>
      <c r="J19" s="20" t="s">
        <v>155</v>
      </c>
      <c r="K19" s="20" t="s">
        <v>125</v>
      </c>
      <c r="L19" s="20" t="s">
        <v>11</v>
      </c>
      <c r="M19" s="20">
        <v>2</v>
      </c>
      <c r="N19" s="20">
        <v>1280.97</v>
      </c>
      <c r="O19" s="20" t="s">
        <v>126</v>
      </c>
      <c r="P19" s="20" t="s">
        <v>127</v>
      </c>
      <c r="Q19" s="20" t="s">
        <v>128</v>
      </c>
      <c r="R19" s="20" t="s">
        <v>126</v>
      </c>
      <c r="S19" s="20" t="s">
        <v>149</v>
      </c>
      <c r="T19" s="20" t="s">
        <v>149</v>
      </c>
      <c r="U19" s="20" t="s">
        <v>156</v>
      </c>
      <c r="V19" s="23">
        <v>42405</v>
      </c>
      <c r="W19" s="23">
        <v>42405</v>
      </c>
      <c r="X19" s="20">
        <v>5</v>
      </c>
      <c r="Y19" s="20">
        <v>1280.97</v>
      </c>
      <c r="Z19" s="20">
        <v>0</v>
      </c>
      <c r="AA19" s="23" t="s">
        <v>110</v>
      </c>
      <c r="AB19" s="20" t="s">
        <v>110</v>
      </c>
      <c r="AC19" s="22" t="s">
        <v>435</v>
      </c>
      <c r="AD19" s="20" t="s">
        <v>110</v>
      </c>
      <c r="AE19" s="21">
        <v>43145</v>
      </c>
      <c r="AF19" s="20" t="s">
        <v>113</v>
      </c>
      <c r="AG19" s="20">
        <v>2017</v>
      </c>
      <c r="AH19" s="21">
        <v>43157</v>
      </c>
      <c r="AI19" s="20" t="s">
        <v>132</v>
      </c>
      <c r="AJ19" s="20" t="s">
        <v>426</v>
      </c>
    </row>
    <row r="22" spans="1:36" ht="15" x14ac:dyDescent="0.2">
      <c r="A22" s="11" t="s">
        <v>13</v>
      </c>
      <c r="B22" s="11" t="s">
        <v>14</v>
      </c>
      <c r="C22" s="11" t="s">
        <v>15</v>
      </c>
      <c r="D22" s="11" t="s">
        <v>115</v>
      </c>
    </row>
    <row r="23" spans="1:36" ht="25.5" x14ac:dyDescent="0.2">
      <c r="A23" s="12" t="s">
        <v>16</v>
      </c>
      <c r="B23" s="12" t="s">
        <v>17</v>
      </c>
      <c r="C23" s="12" t="s">
        <v>16</v>
      </c>
      <c r="D23" s="18" t="s">
        <v>177</v>
      </c>
    </row>
    <row r="24" spans="1:36" ht="15" x14ac:dyDescent="0.2">
      <c r="A24" s="24" t="s">
        <v>64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4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4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4"/>
      <c r="AI24" s="25"/>
      <c r="AJ24" s="25"/>
    </row>
    <row r="25" spans="1:36" ht="25.5" x14ac:dyDescent="0.2">
      <c r="A25" s="13" t="s">
        <v>65</v>
      </c>
      <c r="B25" s="13" t="s">
        <v>66</v>
      </c>
      <c r="C25" s="13" t="s">
        <v>67</v>
      </c>
      <c r="D25" s="13" t="s">
        <v>68</v>
      </c>
      <c r="E25" s="13" t="s">
        <v>69</v>
      </c>
      <c r="F25" s="13" t="s">
        <v>70</v>
      </c>
      <c r="G25" s="13" t="s">
        <v>71</v>
      </c>
      <c r="H25" s="13" t="s">
        <v>72</v>
      </c>
      <c r="I25" s="13" t="s">
        <v>73</v>
      </c>
      <c r="J25" s="13" t="s">
        <v>74</v>
      </c>
      <c r="K25" s="14" t="s">
        <v>75</v>
      </c>
      <c r="L25" s="13" t="s">
        <v>76</v>
      </c>
      <c r="M25" s="13" t="s">
        <v>77</v>
      </c>
      <c r="N25" s="13" t="s">
        <v>78</v>
      </c>
      <c r="O25" s="13" t="s">
        <v>79</v>
      </c>
      <c r="P25" s="13" t="s">
        <v>80</v>
      </c>
      <c r="Q25" s="13" t="s">
        <v>81</v>
      </c>
      <c r="R25" s="13" t="s">
        <v>82</v>
      </c>
      <c r="S25" s="13" t="s">
        <v>83</v>
      </c>
      <c r="T25" s="13" t="s">
        <v>84</v>
      </c>
      <c r="U25" s="13" t="s">
        <v>85</v>
      </c>
      <c r="V25" s="14" t="s">
        <v>86</v>
      </c>
      <c r="W25" s="13" t="s">
        <v>87</v>
      </c>
      <c r="X25" s="13" t="s">
        <v>88</v>
      </c>
      <c r="Y25" s="13" t="s">
        <v>96</v>
      </c>
      <c r="Z25" s="13" t="s">
        <v>97</v>
      </c>
      <c r="AA25" s="13" t="s">
        <v>98</v>
      </c>
      <c r="AB25" s="13" t="s">
        <v>99</v>
      </c>
      <c r="AC25" s="13" t="s">
        <v>100</v>
      </c>
      <c r="AD25" s="13" t="s">
        <v>103</v>
      </c>
      <c r="AE25" s="13" t="s">
        <v>105</v>
      </c>
      <c r="AF25" s="13" t="s">
        <v>106</v>
      </c>
      <c r="AG25" s="14" t="s">
        <v>107</v>
      </c>
      <c r="AH25" s="13" t="s">
        <v>108</v>
      </c>
      <c r="AI25" s="13" t="s">
        <v>109</v>
      </c>
      <c r="AJ25" s="13" t="s">
        <v>114</v>
      </c>
    </row>
    <row r="26" spans="1:36" ht="51" x14ac:dyDescent="0.2">
      <c r="A26" s="20">
        <v>2016</v>
      </c>
      <c r="B26" s="20" t="s">
        <v>158</v>
      </c>
      <c r="C26" s="20" t="s">
        <v>7</v>
      </c>
      <c r="D26" s="20" t="s">
        <v>159</v>
      </c>
      <c r="E26" s="20" t="s">
        <v>160</v>
      </c>
      <c r="F26" s="20" t="s">
        <v>160</v>
      </c>
      <c r="G26" s="20" t="s">
        <v>161</v>
      </c>
      <c r="H26" s="20" t="s">
        <v>162</v>
      </c>
      <c r="I26" s="20" t="s">
        <v>163</v>
      </c>
      <c r="J26" s="20" t="s">
        <v>164</v>
      </c>
      <c r="K26" s="20" t="s">
        <v>125</v>
      </c>
      <c r="L26" s="20" t="s">
        <v>11</v>
      </c>
      <c r="M26" s="20">
        <v>0</v>
      </c>
      <c r="N26" s="20">
        <f>144.82+8913.6</f>
        <v>9058.42</v>
      </c>
      <c r="O26" s="20" t="s">
        <v>126</v>
      </c>
      <c r="P26" s="20" t="s">
        <v>127</v>
      </c>
      <c r="Q26" s="20" t="s">
        <v>128</v>
      </c>
      <c r="R26" s="20" t="s">
        <v>126</v>
      </c>
      <c r="S26" s="20" t="s">
        <v>165</v>
      </c>
      <c r="T26" s="20" t="s">
        <v>166</v>
      </c>
      <c r="U26" s="20" t="s">
        <v>167</v>
      </c>
      <c r="V26" s="23">
        <v>42432</v>
      </c>
      <c r="W26" s="23">
        <v>42434</v>
      </c>
      <c r="X26" s="20">
        <v>58</v>
      </c>
      <c r="Y26" s="20">
        <v>9058.42</v>
      </c>
      <c r="Z26" s="20">
        <v>0</v>
      </c>
      <c r="AA26" s="20" t="s">
        <v>110</v>
      </c>
      <c r="AB26" s="20" t="s">
        <v>110</v>
      </c>
      <c r="AC26" s="22" t="s">
        <v>516</v>
      </c>
      <c r="AD26" s="20" t="s">
        <v>110</v>
      </c>
      <c r="AE26" s="21">
        <v>43145</v>
      </c>
      <c r="AF26" s="20" t="s">
        <v>113</v>
      </c>
      <c r="AG26" s="20">
        <v>2017</v>
      </c>
      <c r="AH26" s="21">
        <v>43157</v>
      </c>
      <c r="AI26" s="20" t="s">
        <v>132</v>
      </c>
      <c r="AJ26" s="20" t="s">
        <v>426</v>
      </c>
    </row>
    <row r="27" spans="1:36" ht="51" x14ac:dyDescent="0.2">
      <c r="A27" s="20">
        <v>2016</v>
      </c>
      <c r="B27" s="20" t="s">
        <v>158</v>
      </c>
      <c r="C27" s="20" t="s">
        <v>7</v>
      </c>
      <c r="D27" s="20" t="s">
        <v>168</v>
      </c>
      <c r="E27" s="20" t="s">
        <v>169</v>
      </c>
      <c r="F27" s="20" t="s">
        <v>169</v>
      </c>
      <c r="G27" s="20" t="s">
        <v>170</v>
      </c>
      <c r="H27" s="20" t="s">
        <v>171</v>
      </c>
      <c r="I27" s="20" t="s">
        <v>172</v>
      </c>
      <c r="J27" s="20" t="s">
        <v>173</v>
      </c>
      <c r="K27" s="20" t="s">
        <v>125</v>
      </c>
      <c r="L27" s="20" t="s">
        <v>11</v>
      </c>
      <c r="M27" s="20">
        <v>0</v>
      </c>
      <c r="N27" s="20">
        <v>2049.6099999999997</v>
      </c>
      <c r="O27" s="20" t="s">
        <v>126</v>
      </c>
      <c r="P27" s="20" t="s">
        <v>127</v>
      </c>
      <c r="Q27" s="20" t="s">
        <v>128</v>
      </c>
      <c r="R27" s="20" t="s">
        <v>126</v>
      </c>
      <c r="S27" s="20" t="s">
        <v>129</v>
      </c>
      <c r="T27" s="20" t="s">
        <v>174</v>
      </c>
      <c r="U27" s="20" t="s">
        <v>175</v>
      </c>
      <c r="V27" s="23">
        <v>42375</v>
      </c>
      <c r="W27" s="23">
        <v>42376</v>
      </c>
      <c r="X27" s="20">
        <v>79</v>
      </c>
      <c r="Y27" s="20">
        <v>2049.61</v>
      </c>
      <c r="Z27" s="20">
        <v>0</v>
      </c>
      <c r="AA27" s="20" t="s">
        <v>110</v>
      </c>
      <c r="AB27" s="20" t="s">
        <v>110</v>
      </c>
      <c r="AC27" s="22" t="s">
        <v>517</v>
      </c>
      <c r="AD27" s="20" t="s">
        <v>110</v>
      </c>
      <c r="AE27" s="21">
        <v>43145</v>
      </c>
      <c r="AF27" s="20" t="s">
        <v>176</v>
      </c>
      <c r="AG27" s="20">
        <v>2017</v>
      </c>
      <c r="AH27" s="21">
        <v>43157</v>
      </c>
      <c r="AI27" s="20" t="s">
        <v>132</v>
      </c>
      <c r="AJ27" s="20" t="s">
        <v>426</v>
      </c>
    </row>
    <row r="30" spans="1:36" ht="15" x14ac:dyDescent="0.2">
      <c r="A30" s="11" t="s">
        <v>13</v>
      </c>
      <c r="B30" s="11" t="s">
        <v>14</v>
      </c>
      <c r="C30" s="11" t="s">
        <v>15</v>
      </c>
      <c r="D30" s="17" t="s">
        <v>115</v>
      </c>
    </row>
    <row r="31" spans="1:36" ht="25.5" x14ac:dyDescent="0.2">
      <c r="A31" s="12" t="s">
        <v>16</v>
      </c>
      <c r="B31" s="12" t="s">
        <v>17</v>
      </c>
      <c r="C31" s="12" t="s">
        <v>16</v>
      </c>
      <c r="D31" s="18" t="s">
        <v>186</v>
      </c>
    </row>
    <row r="32" spans="1:36" ht="15" x14ac:dyDescent="0.2">
      <c r="A32" s="24" t="s">
        <v>64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4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4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4"/>
      <c r="AI32" s="25"/>
      <c r="AJ32" s="25"/>
    </row>
    <row r="33" spans="1:256" ht="25.5" x14ac:dyDescent="0.2">
      <c r="A33" s="13" t="s">
        <v>65</v>
      </c>
      <c r="B33" s="13" t="s">
        <v>66</v>
      </c>
      <c r="C33" s="13" t="s">
        <v>67</v>
      </c>
      <c r="D33" s="13" t="s">
        <v>68</v>
      </c>
      <c r="E33" s="13" t="s">
        <v>69</v>
      </c>
      <c r="F33" s="13" t="s">
        <v>70</v>
      </c>
      <c r="G33" s="13" t="s">
        <v>71</v>
      </c>
      <c r="H33" s="13" t="s">
        <v>72</v>
      </c>
      <c r="I33" s="13" t="s">
        <v>73</v>
      </c>
      <c r="J33" s="13" t="s">
        <v>74</v>
      </c>
      <c r="K33" s="14" t="s">
        <v>75</v>
      </c>
      <c r="L33" s="13" t="s">
        <v>76</v>
      </c>
      <c r="M33" s="13" t="s">
        <v>77</v>
      </c>
      <c r="N33" s="13" t="s">
        <v>78</v>
      </c>
      <c r="O33" s="13" t="s">
        <v>79</v>
      </c>
      <c r="P33" s="13" t="s">
        <v>80</v>
      </c>
      <c r="Q33" s="13" t="s">
        <v>81</v>
      </c>
      <c r="R33" s="13" t="s">
        <v>82</v>
      </c>
      <c r="S33" s="13" t="s">
        <v>83</v>
      </c>
      <c r="T33" s="13" t="s">
        <v>84</v>
      </c>
      <c r="U33" s="13" t="s">
        <v>85</v>
      </c>
      <c r="V33" s="14" t="s">
        <v>86</v>
      </c>
      <c r="W33" s="13" t="s">
        <v>87</v>
      </c>
      <c r="X33" s="13" t="s">
        <v>88</v>
      </c>
      <c r="Y33" s="13" t="s">
        <v>96</v>
      </c>
      <c r="Z33" s="13" t="s">
        <v>97</v>
      </c>
      <c r="AA33" s="13" t="s">
        <v>98</v>
      </c>
      <c r="AB33" s="13" t="s">
        <v>99</v>
      </c>
      <c r="AC33" s="13" t="s">
        <v>100</v>
      </c>
      <c r="AD33" s="13" t="s">
        <v>103</v>
      </c>
      <c r="AE33" s="13" t="s">
        <v>105</v>
      </c>
      <c r="AF33" s="13" t="s">
        <v>106</v>
      </c>
      <c r="AG33" s="14" t="s">
        <v>107</v>
      </c>
      <c r="AH33" s="13" t="s">
        <v>108</v>
      </c>
      <c r="AI33" s="13" t="s">
        <v>109</v>
      </c>
      <c r="AJ33" s="13" t="s">
        <v>114</v>
      </c>
    </row>
    <row r="34" spans="1:256" ht="51" x14ac:dyDescent="0.2">
      <c r="A34" s="20">
        <v>2016</v>
      </c>
      <c r="B34" s="20" t="s">
        <v>178</v>
      </c>
      <c r="C34" s="20" t="s">
        <v>179</v>
      </c>
      <c r="D34" s="20" t="s">
        <v>180</v>
      </c>
      <c r="E34" s="20" t="s">
        <v>181</v>
      </c>
      <c r="F34" s="20" t="s">
        <v>181</v>
      </c>
      <c r="G34" s="20" t="s">
        <v>176</v>
      </c>
      <c r="H34" s="20" t="s">
        <v>182</v>
      </c>
      <c r="I34" s="20" t="s">
        <v>183</v>
      </c>
      <c r="J34" s="20" t="s">
        <v>184</v>
      </c>
      <c r="K34" s="20" t="s">
        <v>125</v>
      </c>
      <c r="L34" s="20" t="s">
        <v>11</v>
      </c>
      <c r="M34" s="20">
        <v>0</v>
      </c>
      <c r="N34" s="20">
        <v>562.07000000000005</v>
      </c>
      <c r="O34" s="20" t="s">
        <v>126</v>
      </c>
      <c r="P34" s="20" t="s">
        <v>127</v>
      </c>
      <c r="Q34" s="20" t="s">
        <v>128</v>
      </c>
      <c r="R34" s="20" t="s">
        <v>126</v>
      </c>
      <c r="S34" s="20" t="s">
        <v>146</v>
      </c>
      <c r="T34" s="20" t="s">
        <v>147</v>
      </c>
      <c r="U34" s="20" t="s">
        <v>185</v>
      </c>
      <c r="V34" s="23">
        <v>42467</v>
      </c>
      <c r="W34" s="23">
        <v>42467</v>
      </c>
      <c r="X34" s="20">
        <v>6</v>
      </c>
      <c r="Y34" s="20">
        <v>562.07000000000005</v>
      </c>
      <c r="Z34" s="20">
        <v>0</v>
      </c>
      <c r="AA34" s="20" t="s">
        <v>110</v>
      </c>
      <c r="AB34" s="20" t="s">
        <v>110</v>
      </c>
      <c r="AC34" s="22" t="s">
        <v>436</v>
      </c>
      <c r="AD34" s="20" t="s">
        <v>110</v>
      </c>
      <c r="AE34" s="21">
        <v>43145</v>
      </c>
      <c r="AF34" s="20" t="s">
        <v>113</v>
      </c>
      <c r="AG34" s="20">
        <v>2017</v>
      </c>
      <c r="AH34" s="21">
        <v>43157</v>
      </c>
      <c r="AI34" s="20" t="s">
        <v>132</v>
      </c>
      <c r="AJ34" s="20" t="s">
        <v>426</v>
      </c>
    </row>
    <row r="37" spans="1:256" ht="15" x14ac:dyDescent="0.2">
      <c r="A37" s="11" t="s">
        <v>13</v>
      </c>
      <c r="B37" s="11" t="s">
        <v>14</v>
      </c>
      <c r="C37" s="11" t="s">
        <v>15</v>
      </c>
      <c r="D37" s="17" t="s">
        <v>115</v>
      </c>
    </row>
    <row r="38" spans="1:256" ht="25.5" x14ac:dyDescent="0.2">
      <c r="A38" s="12" t="s">
        <v>16</v>
      </c>
      <c r="B38" s="12" t="s">
        <v>17</v>
      </c>
      <c r="C38" s="12" t="s">
        <v>16</v>
      </c>
      <c r="D38" s="18" t="s">
        <v>223</v>
      </c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9"/>
      <c r="BM38" s="19"/>
      <c r="BN38" s="15"/>
      <c r="BO38" s="16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9"/>
      <c r="CW38" s="19"/>
      <c r="CX38" s="15"/>
      <c r="CY38" s="16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9"/>
      <c r="EG38" s="19"/>
      <c r="EH38" s="15"/>
      <c r="EI38" s="16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9"/>
      <c r="FQ38" s="19"/>
      <c r="FR38" s="15"/>
      <c r="FS38" s="16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9"/>
      <c r="HA38" s="19"/>
      <c r="HB38" s="15"/>
      <c r="HC38" s="16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9"/>
      <c r="IK38" s="19"/>
      <c r="IL38" s="15"/>
      <c r="IM38" s="16"/>
      <c r="IN38" s="15"/>
      <c r="IO38" s="15"/>
      <c r="IP38" s="15"/>
      <c r="IQ38" s="15"/>
      <c r="IR38" s="15"/>
      <c r="IS38" s="15"/>
      <c r="IT38" s="15"/>
      <c r="IU38" s="15"/>
      <c r="IV38" s="15"/>
    </row>
    <row r="39" spans="1:256" ht="15" x14ac:dyDescent="0.2">
      <c r="A39" s="24" t="s">
        <v>64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4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4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4"/>
      <c r="AI39" s="25"/>
      <c r="AJ39" s="2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9"/>
      <c r="BM39" s="19"/>
      <c r="BN39" s="15"/>
      <c r="BO39" s="16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9"/>
      <c r="CW39" s="19"/>
      <c r="CX39" s="15"/>
      <c r="CY39" s="16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9"/>
      <c r="EG39" s="19"/>
      <c r="EH39" s="15"/>
      <c r="EI39" s="16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9"/>
      <c r="FQ39" s="19"/>
      <c r="FR39" s="15"/>
      <c r="FS39" s="16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9"/>
      <c r="HA39" s="19"/>
      <c r="HB39" s="15"/>
      <c r="HC39" s="16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9"/>
      <c r="IK39" s="19"/>
      <c r="IL39" s="15"/>
      <c r="IM39" s="16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ht="25.5" x14ac:dyDescent="0.2">
      <c r="A40" s="13" t="s">
        <v>65</v>
      </c>
      <c r="B40" s="13" t="s">
        <v>66</v>
      </c>
      <c r="C40" s="13" t="s">
        <v>67</v>
      </c>
      <c r="D40" s="13" t="s">
        <v>68</v>
      </c>
      <c r="E40" s="13" t="s">
        <v>69</v>
      </c>
      <c r="F40" s="13" t="s">
        <v>70</v>
      </c>
      <c r="G40" s="13" t="s">
        <v>71</v>
      </c>
      <c r="H40" s="13" t="s">
        <v>72</v>
      </c>
      <c r="I40" s="13" t="s">
        <v>73</v>
      </c>
      <c r="J40" s="13" t="s">
        <v>74</v>
      </c>
      <c r="K40" s="14" t="s">
        <v>75</v>
      </c>
      <c r="L40" s="13" t="s">
        <v>76</v>
      </c>
      <c r="M40" s="13" t="s">
        <v>77</v>
      </c>
      <c r="N40" s="13" t="s">
        <v>78</v>
      </c>
      <c r="O40" s="13" t="s">
        <v>79</v>
      </c>
      <c r="P40" s="13" t="s">
        <v>80</v>
      </c>
      <c r="Q40" s="13" t="s">
        <v>81</v>
      </c>
      <c r="R40" s="13" t="s">
        <v>82</v>
      </c>
      <c r="S40" s="13" t="s">
        <v>83</v>
      </c>
      <c r="T40" s="13" t="s">
        <v>84</v>
      </c>
      <c r="U40" s="13" t="s">
        <v>85</v>
      </c>
      <c r="V40" s="14" t="s">
        <v>86</v>
      </c>
      <c r="W40" s="13" t="s">
        <v>87</v>
      </c>
      <c r="X40" s="13" t="s">
        <v>88</v>
      </c>
      <c r="Y40" s="13" t="s">
        <v>96</v>
      </c>
      <c r="Z40" s="13" t="s">
        <v>97</v>
      </c>
      <c r="AA40" s="13" t="s">
        <v>98</v>
      </c>
      <c r="AB40" s="13" t="s">
        <v>99</v>
      </c>
      <c r="AC40" s="13" t="s">
        <v>100</v>
      </c>
      <c r="AD40" s="13" t="s">
        <v>103</v>
      </c>
      <c r="AE40" s="13" t="s">
        <v>105</v>
      </c>
      <c r="AF40" s="13" t="s">
        <v>106</v>
      </c>
      <c r="AG40" s="14" t="s">
        <v>107</v>
      </c>
      <c r="AH40" s="13" t="s">
        <v>108</v>
      </c>
      <c r="AI40" s="13" t="s">
        <v>109</v>
      </c>
      <c r="AJ40" s="13" t="s">
        <v>114</v>
      </c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9"/>
      <c r="BM40" s="19"/>
      <c r="BN40" s="15"/>
      <c r="BO40" s="16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9"/>
      <c r="CW40" s="19"/>
      <c r="CX40" s="15"/>
      <c r="CY40" s="16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9"/>
      <c r="EG40" s="19"/>
      <c r="EH40" s="15"/>
      <c r="EI40" s="16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9"/>
      <c r="FQ40" s="19"/>
      <c r="FR40" s="15"/>
      <c r="FS40" s="16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9"/>
      <c r="HA40" s="19"/>
      <c r="HB40" s="15"/>
      <c r="HC40" s="16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9"/>
      <c r="IK40" s="19"/>
      <c r="IL40" s="15"/>
      <c r="IM40" s="16"/>
      <c r="IN40" s="15"/>
      <c r="IO40" s="15"/>
      <c r="IP40" s="15"/>
      <c r="IQ40" s="15"/>
      <c r="IR40" s="15"/>
      <c r="IS40" s="15"/>
      <c r="IT40" s="15"/>
      <c r="IU40" s="15"/>
      <c r="IV40" s="15"/>
    </row>
    <row r="41" spans="1:256" ht="51" x14ac:dyDescent="0.2">
      <c r="A41" s="20">
        <v>2016</v>
      </c>
      <c r="B41" s="20" t="s">
        <v>187</v>
      </c>
      <c r="C41" s="20" t="s">
        <v>7</v>
      </c>
      <c r="D41" s="20" t="s">
        <v>159</v>
      </c>
      <c r="E41" s="20" t="s">
        <v>160</v>
      </c>
      <c r="F41" s="20" t="s">
        <v>160</v>
      </c>
      <c r="G41" s="20" t="s">
        <v>161</v>
      </c>
      <c r="H41" s="20" t="s">
        <v>162</v>
      </c>
      <c r="I41" s="20" t="s">
        <v>163</v>
      </c>
      <c r="J41" s="20" t="s">
        <v>164</v>
      </c>
      <c r="K41" s="20" t="s">
        <v>125</v>
      </c>
      <c r="L41" s="20" t="s">
        <v>11</v>
      </c>
      <c r="M41" s="20">
        <v>0</v>
      </c>
      <c r="N41" s="20">
        <f>4562.76+612.9</f>
        <v>5175.66</v>
      </c>
      <c r="O41" s="20" t="s">
        <v>126</v>
      </c>
      <c r="P41" s="20" t="s">
        <v>127</v>
      </c>
      <c r="Q41" s="20" t="s">
        <v>128</v>
      </c>
      <c r="R41" s="20" t="s">
        <v>126</v>
      </c>
      <c r="S41" s="20" t="s">
        <v>146</v>
      </c>
      <c r="T41" s="20" t="s">
        <v>147</v>
      </c>
      <c r="U41" s="20" t="s">
        <v>188</v>
      </c>
      <c r="V41" s="23">
        <v>42471</v>
      </c>
      <c r="W41" s="23">
        <v>42471</v>
      </c>
      <c r="X41" s="20">
        <v>57</v>
      </c>
      <c r="Y41" s="20">
        <v>5175.66</v>
      </c>
      <c r="Z41" s="20">
        <v>0</v>
      </c>
      <c r="AA41" s="23" t="s">
        <v>110</v>
      </c>
      <c r="AB41" s="20" t="s">
        <v>110</v>
      </c>
      <c r="AC41" s="22" t="s">
        <v>437</v>
      </c>
      <c r="AD41" s="20" t="s">
        <v>110</v>
      </c>
      <c r="AE41" s="21">
        <v>43145</v>
      </c>
      <c r="AF41" s="20" t="s">
        <v>113</v>
      </c>
      <c r="AG41" s="20">
        <v>2017</v>
      </c>
      <c r="AH41" s="21">
        <v>43157</v>
      </c>
      <c r="AI41" s="20" t="s">
        <v>132</v>
      </c>
      <c r="AJ41" s="20" t="s">
        <v>426</v>
      </c>
    </row>
    <row r="42" spans="1:256" ht="51" x14ac:dyDescent="0.2">
      <c r="A42" s="20">
        <v>2016</v>
      </c>
      <c r="B42" s="20" t="s">
        <v>187</v>
      </c>
      <c r="C42" s="20" t="s">
        <v>7</v>
      </c>
      <c r="D42" s="20" t="s">
        <v>159</v>
      </c>
      <c r="E42" s="20" t="s">
        <v>160</v>
      </c>
      <c r="F42" s="20" t="s">
        <v>160</v>
      </c>
      <c r="G42" s="20" t="s">
        <v>161</v>
      </c>
      <c r="H42" s="20" t="s">
        <v>162</v>
      </c>
      <c r="I42" s="20" t="s">
        <v>163</v>
      </c>
      <c r="J42" s="20" t="s">
        <v>164</v>
      </c>
      <c r="K42" s="20" t="s">
        <v>125</v>
      </c>
      <c r="L42" s="20" t="s">
        <v>10</v>
      </c>
      <c r="M42" s="20">
        <v>1</v>
      </c>
      <c r="N42" s="20">
        <f>3245+305.17</f>
        <v>3550.17</v>
      </c>
      <c r="O42" s="20" t="s">
        <v>126</v>
      </c>
      <c r="P42" s="20" t="s">
        <v>127</v>
      </c>
      <c r="Q42" s="20" t="s">
        <v>128</v>
      </c>
      <c r="R42" s="20" t="s">
        <v>189</v>
      </c>
      <c r="S42" s="20" t="s">
        <v>190</v>
      </c>
      <c r="T42" s="20" t="s">
        <v>191</v>
      </c>
      <c r="U42" s="20" t="s">
        <v>192</v>
      </c>
      <c r="V42" s="23">
        <v>42493</v>
      </c>
      <c r="W42" s="23">
        <v>42495</v>
      </c>
      <c r="X42" s="20">
        <v>59</v>
      </c>
      <c r="Y42" s="20">
        <v>3550.17</v>
      </c>
      <c r="Z42" s="20">
        <v>0</v>
      </c>
      <c r="AA42" s="23" t="s">
        <v>110</v>
      </c>
      <c r="AB42" s="20" t="s">
        <v>110</v>
      </c>
      <c r="AC42" s="22" t="s">
        <v>438</v>
      </c>
      <c r="AD42" s="20" t="s">
        <v>110</v>
      </c>
      <c r="AE42" s="21">
        <v>43145</v>
      </c>
      <c r="AF42" s="20" t="s">
        <v>113</v>
      </c>
      <c r="AG42" s="20">
        <v>2017</v>
      </c>
      <c r="AH42" s="21">
        <v>43157</v>
      </c>
      <c r="AI42" s="20" t="s">
        <v>132</v>
      </c>
      <c r="AJ42" s="20" t="s">
        <v>426</v>
      </c>
    </row>
    <row r="43" spans="1:256" ht="51" x14ac:dyDescent="0.2">
      <c r="A43" s="20">
        <v>2016</v>
      </c>
      <c r="B43" s="20" t="s">
        <v>187</v>
      </c>
      <c r="C43" s="20" t="s">
        <v>7</v>
      </c>
      <c r="D43" s="20" t="s">
        <v>193</v>
      </c>
      <c r="E43" s="20" t="s">
        <v>194</v>
      </c>
      <c r="F43" s="20" t="s">
        <v>194</v>
      </c>
      <c r="G43" s="20" t="s">
        <v>121</v>
      </c>
      <c r="H43" s="20" t="s">
        <v>195</v>
      </c>
      <c r="I43" s="20" t="s">
        <v>196</v>
      </c>
      <c r="J43" s="20" t="s">
        <v>197</v>
      </c>
      <c r="K43" s="20" t="s">
        <v>125</v>
      </c>
      <c r="L43" s="20" t="s">
        <v>11</v>
      </c>
      <c r="M43" s="20">
        <v>0</v>
      </c>
      <c r="N43" s="20">
        <f>502.23+390.52+84</f>
        <v>976.75</v>
      </c>
      <c r="O43" s="20" t="s">
        <v>126</v>
      </c>
      <c r="P43" s="20" t="s">
        <v>127</v>
      </c>
      <c r="Q43" s="20" t="s">
        <v>128</v>
      </c>
      <c r="R43" s="20" t="s">
        <v>126</v>
      </c>
      <c r="S43" s="20" t="s">
        <v>146</v>
      </c>
      <c r="T43" s="20" t="s">
        <v>147</v>
      </c>
      <c r="U43" s="20" t="s">
        <v>198</v>
      </c>
      <c r="V43" s="23">
        <v>42493</v>
      </c>
      <c r="W43" s="23">
        <v>42493</v>
      </c>
      <c r="X43" s="20">
        <v>60</v>
      </c>
      <c r="Y43" s="20">
        <v>976.75</v>
      </c>
      <c r="Z43" s="20">
        <v>0</v>
      </c>
      <c r="AA43" s="23" t="s">
        <v>110</v>
      </c>
      <c r="AB43" s="20" t="s">
        <v>110</v>
      </c>
      <c r="AC43" s="22" t="s">
        <v>439</v>
      </c>
      <c r="AD43" s="20" t="s">
        <v>110</v>
      </c>
      <c r="AE43" s="21">
        <v>43145</v>
      </c>
      <c r="AF43" s="20" t="s">
        <v>113</v>
      </c>
      <c r="AG43" s="20">
        <v>2017</v>
      </c>
      <c r="AH43" s="21">
        <v>43157</v>
      </c>
      <c r="AI43" s="20" t="s">
        <v>132</v>
      </c>
      <c r="AJ43" s="20" t="s">
        <v>426</v>
      </c>
    </row>
    <row r="44" spans="1:256" ht="51" x14ac:dyDescent="0.2">
      <c r="A44" s="20">
        <v>2016</v>
      </c>
      <c r="B44" s="20" t="s">
        <v>187</v>
      </c>
      <c r="C44" s="20" t="s">
        <v>7</v>
      </c>
      <c r="D44" s="20" t="s">
        <v>140</v>
      </c>
      <c r="E44" s="20" t="s">
        <v>141</v>
      </c>
      <c r="F44" s="20" t="s">
        <v>141</v>
      </c>
      <c r="G44" s="20" t="s">
        <v>170</v>
      </c>
      <c r="H44" s="20" t="s">
        <v>199</v>
      </c>
      <c r="I44" s="20" t="s">
        <v>200</v>
      </c>
      <c r="J44" s="20" t="s">
        <v>201</v>
      </c>
      <c r="K44" s="20" t="s">
        <v>125</v>
      </c>
      <c r="L44" s="20" t="s">
        <v>11</v>
      </c>
      <c r="M44" s="20">
        <v>0</v>
      </c>
      <c r="N44" s="20">
        <v>815.52</v>
      </c>
      <c r="O44" s="20" t="s">
        <v>126</v>
      </c>
      <c r="P44" s="20" t="s">
        <v>127</v>
      </c>
      <c r="Q44" s="20" t="s">
        <v>128</v>
      </c>
      <c r="R44" s="20" t="s">
        <v>126</v>
      </c>
      <c r="S44" s="20" t="s">
        <v>146</v>
      </c>
      <c r="T44" s="20" t="s">
        <v>147</v>
      </c>
      <c r="U44" s="20" t="s">
        <v>202</v>
      </c>
      <c r="V44" s="23">
        <v>42454</v>
      </c>
      <c r="W44" s="23">
        <v>42454</v>
      </c>
      <c r="X44" s="20">
        <v>7</v>
      </c>
      <c r="Y44" s="20">
        <v>815.52</v>
      </c>
      <c r="Z44" s="20">
        <v>0</v>
      </c>
      <c r="AA44" s="23" t="s">
        <v>110</v>
      </c>
      <c r="AB44" s="20" t="s">
        <v>110</v>
      </c>
      <c r="AC44" s="22" t="s">
        <v>440</v>
      </c>
      <c r="AD44" s="20" t="s">
        <v>110</v>
      </c>
      <c r="AE44" s="21">
        <v>43145</v>
      </c>
      <c r="AF44" s="20" t="s">
        <v>176</v>
      </c>
      <c r="AG44" s="20">
        <v>2017</v>
      </c>
      <c r="AH44" s="21">
        <v>43157</v>
      </c>
      <c r="AI44" s="20" t="s">
        <v>132</v>
      </c>
      <c r="AJ44" s="20" t="s">
        <v>426</v>
      </c>
    </row>
    <row r="45" spans="1:256" ht="51" x14ac:dyDescent="0.2">
      <c r="A45" s="20">
        <v>2016</v>
      </c>
      <c r="B45" s="20" t="s">
        <v>187</v>
      </c>
      <c r="C45" s="20" t="s">
        <v>0</v>
      </c>
      <c r="D45" s="20" t="s">
        <v>203</v>
      </c>
      <c r="E45" s="20" t="s">
        <v>204</v>
      </c>
      <c r="F45" s="20" t="s">
        <v>204</v>
      </c>
      <c r="G45" s="20" t="s">
        <v>121</v>
      </c>
      <c r="H45" s="20" t="s">
        <v>205</v>
      </c>
      <c r="I45" s="20" t="s">
        <v>206</v>
      </c>
      <c r="J45" s="20" t="s">
        <v>144</v>
      </c>
      <c r="K45" s="20" t="s">
        <v>125</v>
      </c>
      <c r="L45" s="20" t="s">
        <v>11</v>
      </c>
      <c r="M45" s="20">
        <v>0</v>
      </c>
      <c r="N45" s="20">
        <v>75.3</v>
      </c>
      <c r="O45" s="20" t="s">
        <v>126</v>
      </c>
      <c r="P45" s="20" t="s">
        <v>127</v>
      </c>
      <c r="Q45" s="20" t="s">
        <v>128</v>
      </c>
      <c r="R45" s="20" t="s">
        <v>126</v>
      </c>
      <c r="S45" s="20" t="s">
        <v>127</v>
      </c>
      <c r="T45" s="20" t="s">
        <v>207</v>
      </c>
      <c r="U45" s="20" t="s">
        <v>208</v>
      </c>
      <c r="V45" s="23">
        <v>42459</v>
      </c>
      <c r="W45" s="23">
        <v>42459</v>
      </c>
      <c r="X45" s="20">
        <v>37</v>
      </c>
      <c r="Y45" s="20">
        <v>75.3</v>
      </c>
      <c r="Z45" s="20">
        <v>0</v>
      </c>
      <c r="AA45" s="23" t="s">
        <v>209</v>
      </c>
      <c r="AB45" s="20" t="s">
        <v>210</v>
      </c>
      <c r="AC45" s="22" t="s">
        <v>441</v>
      </c>
      <c r="AD45" s="20" t="s">
        <v>110</v>
      </c>
      <c r="AE45" s="21">
        <v>43145</v>
      </c>
      <c r="AF45" s="20" t="s">
        <v>176</v>
      </c>
      <c r="AG45" s="20">
        <v>2017</v>
      </c>
      <c r="AH45" s="21">
        <v>43157</v>
      </c>
      <c r="AI45" s="20" t="s">
        <v>132</v>
      </c>
      <c r="AJ45" s="20" t="s">
        <v>426</v>
      </c>
    </row>
    <row r="46" spans="1:256" ht="51" x14ac:dyDescent="0.2">
      <c r="A46" s="20">
        <v>2016</v>
      </c>
      <c r="B46" s="20" t="s">
        <v>187</v>
      </c>
      <c r="C46" s="20" t="s">
        <v>7</v>
      </c>
      <c r="D46" s="20" t="s">
        <v>193</v>
      </c>
      <c r="E46" s="20" t="s">
        <v>194</v>
      </c>
      <c r="F46" s="20" t="s">
        <v>194</v>
      </c>
      <c r="G46" s="20" t="s">
        <v>121</v>
      </c>
      <c r="H46" s="20" t="s">
        <v>195</v>
      </c>
      <c r="I46" s="20" t="s">
        <v>196</v>
      </c>
      <c r="J46" s="20" t="s">
        <v>197</v>
      </c>
      <c r="K46" s="20" t="s">
        <v>125</v>
      </c>
      <c r="L46" s="20" t="s">
        <v>11</v>
      </c>
      <c r="M46" s="20">
        <v>0</v>
      </c>
      <c r="N46" s="20">
        <v>605.79999999999995</v>
      </c>
      <c r="O46" s="20" t="s">
        <v>126</v>
      </c>
      <c r="P46" s="20" t="s">
        <v>127</v>
      </c>
      <c r="Q46" s="20" t="s">
        <v>128</v>
      </c>
      <c r="R46" s="20" t="s">
        <v>126</v>
      </c>
      <c r="S46" s="20" t="s">
        <v>126</v>
      </c>
      <c r="T46" s="20" t="s">
        <v>211</v>
      </c>
      <c r="U46" s="20" t="s">
        <v>212</v>
      </c>
      <c r="V46" s="23">
        <v>42479</v>
      </c>
      <c r="W46" s="23">
        <v>42479</v>
      </c>
      <c r="X46" s="20">
        <v>38</v>
      </c>
      <c r="Y46" s="20">
        <v>605.79999999999995</v>
      </c>
      <c r="Z46" s="20">
        <v>0</v>
      </c>
      <c r="AA46" s="23" t="s">
        <v>110</v>
      </c>
      <c r="AB46" s="20" t="s">
        <v>110</v>
      </c>
      <c r="AC46" s="22" t="s">
        <v>442</v>
      </c>
      <c r="AD46" s="20" t="s">
        <v>110</v>
      </c>
      <c r="AE46" s="21">
        <v>43145</v>
      </c>
      <c r="AF46" s="20" t="s">
        <v>176</v>
      </c>
      <c r="AG46" s="20">
        <v>2017</v>
      </c>
      <c r="AH46" s="21">
        <v>43157</v>
      </c>
      <c r="AI46" s="20" t="s">
        <v>132</v>
      </c>
      <c r="AJ46" s="20" t="s">
        <v>426</v>
      </c>
    </row>
    <row r="47" spans="1:256" ht="51" x14ac:dyDescent="0.2">
      <c r="A47" s="20">
        <v>2016</v>
      </c>
      <c r="B47" s="20" t="s">
        <v>187</v>
      </c>
      <c r="C47" s="20" t="s">
        <v>0</v>
      </c>
      <c r="D47" s="20" t="s">
        <v>203</v>
      </c>
      <c r="E47" s="20" t="s">
        <v>204</v>
      </c>
      <c r="F47" s="20" t="s">
        <v>204</v>
      </c>
      <c r="G47" s="20" t="s">
        <v>121</v>
      </c>
      <c r="H47" s="20" t="s">
        <v>205</v>
      </c>
      <c r="I47" s="20" t="s">
        <v>206</v>
      </c>
      <c r="J47" s="20" t="s">
        <v>144</v>
      </c>
      <c r="K47" s="20" t="s">
        <v>125</v>
      </c>
      <c r="L47" s="20" t="s">
        <v>11</v>
      </c>
      <c r="M47" s="20">
        <v>0</v>
      </c>
      <c r="N47" s="20">
        <v>73.3</v>
      </c>
      <c r="O47" s="20" t="s">
        <v>126</v>
      </c>
      <c r="P47" s="20" t="s">
        <v>127</v>
      </c>
      <c r="Q47" s="20" t="s">
        <v>128</v>
      </c>
      <c r="R47" s="20" t="s">
        <v>126</v>
      </c>
      <c r="S47" s="20" t="s">
        <v>127</v>
      </c>
      <c r="T47" s="20" t="s">
        <v>207</v>
      </c>
      <c r="U47" s="20" t="s">
        <v>213</v>
      </c>
      <c r="V47" s="23">
        <v>42494</v>
      </c>
      <c r="W47" s="23">
        <v>42494</v>
      </c>
      <c r="X47" s="20">
        <v>39</v>
      </c>
      <c r="Y47" s="20">
        <v>73.3</v>
      </c>
      <c r="Z47" s="20">
        <v>0</v>
      </c>
      <c r="AA47" s="23">
        <v>42496</v>
      </c>
      <c r="AB47" s="20" t="s">
        <v>214</v>
      </c>
      <c r="AC47" s="22" t="s">
        <v>443</v>
      </c>
      <c r="AD47" s="20" t="s">
        <v>110</v>
      </c>
      <c r="AE47" s="21">
        <v>43145</v>
      </c>
      <c r="AF47" s="20" t="s">
        <v>176</v>
      </c>
      <c r="AG47" s="20">
        <v>2017</v>
      </c>
      <c r="AH47" s="21">
        <v>43157</v>
      </c>
      <c r="AI47" s="20" t="s">
        <v>132</v>
      </c>
      <c r="AJ47" s="20" t="s">
        <v>426</v>
      </c>
    </row>
    <row r="48" spans="1:256" ht="51" x14ac:dyDescent="0.2">
      <c r="A48" s="20">
        <v>2016</v>
      </c>
      <c r="B48" s="20" t="s">
        <v>187</v>
      </c>
      <c r="C48" s="20" t="s">
        <v>7</v>
      </c>
      <c r="D48" s="20" t="s">
        <v>215</v>
      </c>
      <c r="E48" s="20" t="s">
        <v>216</v>
      </c>
      <c r="F48" s="20" t="s">
        <v>216</v>
      </c>
      <c r="G48" s="20" t="s">
        <v>217</v>
      </c>
      <c r="H48" s="20" t="s">
        <v>218</v>
      </c>
      <c r="I48" s="20" t="s">
        <v>219</v>
      </c>
      <c r="J48" s="20" t="s">
        <v>184</v>
      </c>
      <c r="K48" s="20" t="s">
        <v>125</v>
      </c>
      <c r="L48" s="20" t="s">
        <v>11</v>
      </c>
      <c r="M48" s="20">
        <v>0</v>
      </c>
      <c r="N48" s="20">
        <v>1961.96</v>
      </c>
      <c r="O48" s="20" t="s">
        <v>126</v>
      </c>
      <c r="P48" s="20" t="s">
        <v>127</v>
      </c>
      <c r="Q48" s="20" t="s">
        <v>128</v>
      </c>
      <c r="R48" s="20" t="s">
        <v>126</v>
      </c>
      <c r="S48" s="20" t="s">
        <v>165</v>
      </c>
      <c r="T48" s="20" t="s">
        <v>220</v>
      </c>
      <c r="U48" s="20" t="s">
        <v>221</v>
      </c>
      <c r="V48" s="23">
        <v>42496</v>
      </c>
      <c r="W48" s="23">
        <v>42497</v>
      </c>
      <c r="X48" s="20">
        <v>40</v>
      </c>
      <c r="Y48" s="20">
        <v>1961.96</v>
      </c>
      <c r="Z48" s="20">
        <v>0</v>
      </c>
      <c r="AA48" s="23">
        <v>42503</v>
      </c>
      <c r="AB48" s="20" t="s">
        <v>222</v>
      </c>
      <c r="AC48" s="22" t="s">
        <v>444</v>
      </c>
      <c r="AD48" s="20" t="s">
        <v>110</v>
      </c>
      <c r="AE48" s="21">
        <v>43145</v>
      </c>
      <c r="AF48" s="20" t="s">
        <v>176</v>
      </c>
      <c r="AG48" s="20">
        <v>2017</v>
      </c>
      <c r="AH48" s="21">
        <v>43157</v>
      </c>
      <c r="AI48" s="20" t="s">
        <v>132</v>
      </c>
      <c r="AJ48" s="20" t="s">
        <v>426</v>
      </c>
    </row>
    <row r="49" spans="1:25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9"/>
      <c r="AC49" s="19"/>
      <c r="AD49" s="15"/>
      <c r="AE49" s="16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9"/>
      <c r="BM49" s="19"/>
      <c r="BN49" s="15"/>
      <c r="BO49" s="16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9"/>
      <c r="CW49" s="19"/>
      <c r="CX49" s="15"/>
      <c r="CY49" s="16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9"/>
      <c r="EG49" s="19"/>
      <c r="EH49" s="15"/>
      <c r="EI49" s="16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9"/>
      <c r="FQ49" s="19"/>
      <c r="FR49" s="15"/>
      <c r="FS49" s="16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9"/>
      <c r="HA49" s="19"/>
      <c r="HB49" s="15"/>
      <c r="HC49" s="16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9"/>
      <c r="IK49" s="19"/>
      <c r="IL49" s="15"/>
      <c r="IM49" s="16"/>
      <c r="IN49" s="15"/>
      <c r="IO49" s="15"/>
      <c r="IP49" s="15"/>
      <c r="IQ49" s="15"/>
      <c r="IR49" s="15"/>
      <c r="IS49" s="15"/>
      <c r="IT49" s="15"/>
      <c r="IU49" s="15"/>
      <c r="IV49" s="15"/>
    </row>
    <row r="50" spans="1:25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9"/>
      <c r="AC50" s="19"/>
      <c r="AD50" s="15"/>
      <c r="AE50" s="16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9"/>
      <c r="BM50" s="19"/>
      <c r="BN50" s="15"/>
      <c r="BO50" s="16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9"/>
      <c r="CW50" s="19"/>
      <c r="CX50" s="15"/>
      <c r="CY50" s="16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9"/>
      <c r="EG50" s="19"/>
      <c r="EH50" s="15"/>
      <c r="EI50" s="16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9"/>
      <c r="FQ50" s="19"/>
      <c r="FR50" s="15"/>
      <c r="FS50" s="16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9"/>
      <c r="HA50" s="19"/>
      <c r="HB50" s="15"/>
      <c r="HC50" s="16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9"/>
      <c r="IK50" s="19"/>
      <c r="IL50" s="15"/>
      <c r="IM50" s="16"/>
      <c r="IN50" s="15"/>
      <c r="IO50" s="15"/>
      <c r="IP50" s="15"/>
      <c r="IQ50" s="15"/>
      <c r="IR50" s="15"/>
      <c r="IS50" s="15"/>
      <c r="IT50" s="15"/>
      <c r="IU50" s="15"/>
      <c r="IV50" s="15"/>
    </row>
    <row r="51" spans="1:256" ht="15" x14ac:dyDescent="0.2">
      <c r="A51" s="11" t="s">
        <v>13</v>
      </c>
      <c r="B51" s="11" t="s">
        <v>14</v>
      </c>
      <c r="C51" s="11" t="s">
        <v>15</v>
      </c>
      <c r="D51" s="11" t="s">
        <v>115</v>
      </c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9"/>
      <c r="BM51" s="19"/>
      <c r="BN51" s="15"/>
      <c r="BO51" s="16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9"/>
      <c r="CW51" s="19"/>
      <c r="CX51" s="15"/>
      <c r="CY51" s="16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9"/>
      <c r="EG51" s="19"/>
      <c r="EH51" s="15"/>
      <c r="EI51" s="16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9"/>
      <c r="FQ51" s="19"/>
      <c r="FR51" s="15"/>
      <c r="FS51" s="16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9"/>
      <c r="HA51" s="19"/>
      <c r="HB51" s="15"/>
      <c r="HC51" s="16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9"/>
      <c r="IK51" s="19"/>
      <c r="IL51" s="15"/>
      <c r="IM51" s="16"/>
      <c r="IN51" s="15"/>
      <c r="IO51" s="15"/>
      <c r="IP51" s="15"/>
      <c r="IQ51" s="15"/>
      <c r="IR51" s="15"/>
      <c r="IS51" s="15"/>
      <c r="IT51" s="15"/>
      <c r="IU51" s="15"/>
      <c r="IV51" s="15"/>
    </row>
    <row r="52" spans="1:256" ht="25.5" x14ac:dyDescent="0.2">
      <c r="A52" s="12" t="s">
        <v>16</v>
      </c>
      <c r="B52" s="12" t="s">
        <v>17</v>
      </c>
      <c r="C52" s="12" t="s">
        <v>16</v>
      </c>
      <c r="D52" s="12" t="s">
        <v>239</v>
      </c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9"/>
      <c r="BM52" s="19"/>
      <c r="BN52" s="15"/>
      <c r="BO52" s="16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9"/>
      <c r="CW52" s="19"/>
      <c r="CX52" s="15"/>
      <c r="CY52" s="16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9"/>
      <c r="EG52" s="19"/>
      <c r="EH52" s="15"/>
      <c r="EI52" s="16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9"/>
      <c r="FQ52" s="19"/>
      <c r="FR52" s="15"/>
      <c r="FS52" s="16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9"/>
      <c r="HA52" s="19"/>
      <c r="HB52" s="15"/>
      <c r="HC52" s="16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9"/>
      <c r="IK52" s="19"/>
      <c r="IL52" s="15"/>
      <c r="IM52" s="16"/>
      <c r="IN52" s="15"/>
      <c r="IO52" s="15"/>
      <c r="IP52" s="15"/>
      <c r="IQ52" s="15"/>
      <c r="IR52" s="15"/>
      <c r="IS52" s="15"/>
      <c r="IT52" s="15"/>
      <c r="IU52" s="15"/>
      <c r="IV52" s="15"/>
    </row>
    <row r="53" spans="1:256" ht="15" x14ac:dyDescent="0.2">
      <c r="A53" s="24" t="s">
        <v>64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4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4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4"/>
      <c r="AI53" s="25"/>
      <c r="AJ53" s="2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9"/>
      <c r="BM53" s="19"/>
      <c r="BN53" s="15"/>
      <c r="BO53" s="16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9"/>
      <c r="CW53" s="19"/>
      <c r="CX53" s="15"/>
      <c r="CY53" s="16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9"/>
      <c r="EG53" s="19"/>
      <c r="EH53" s="15"/>
      <c r="EI53" s="16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9"/>
      <c r="FQ53" s="19"/>
      <c r="FR53" s="15"/>
      <c r="FS53" s="16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9"/>
      <c r="HA53" s="19"/>
      <c r="HB53" s="15"/>
      <c r="HC53" s="16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9"/>
      <c r="IK53" s="19"/>
      <c r="IL53" s="15"/>
      <c r="IM53" s="16"/>
      <c r="IN53" s="15"/>
      <c r="IO53" s="15"/>
      <c r="IP53" s="15"/>
      <c r="IQ53" s="15"/>
      <c r="IR53" s="15"/>
      <c r="IS53" s="15"/>
      <c r="IT53" s="15"/>
      <c r="IU53" s="15"/>
      <c r="IV53" s="15"/>
    </row>
    <row r="54" spans="1:256" ht="25.5" x14ac:dyDescent="0.2">
      <c r="A54" s="13" t="s">
        <v>65</v>
      </c>
      <c r="B54" s="13" t="s">
        <v>66</v>
      </c>
      <c r="C54" s="13" t="s">
        <v>67</v>
      </c>
      <c r="D54" s="13" t="s">
        <v>68</v>
      </c>
      <c r="E54" s="13" t="s">
        <v>69</v>
      </c>
      <c r="F54" s="13" t="s">
        <v>70</v>
      </c>
      <c r="G54" s="13" t="s">
        <v>71</v>
      </c>
      <c r="H54" s="13" t="s">
        <v>72</v>
      </c>
      <c r="I54" s="13" t="s">
        <v>73</v>
      </c>
      <c r="J54" s="13" t="s">
        <v>74</v>
      </c>
      <c r="K54" s="14" t="s">
        <v>75</v>
      </c>
      <c r="L54" s="13" t="s">
        <v>76</v>
      </c>
      <c r="M54" s="13" t="s">
        <v>77</v>
      </c>
      <c r="N54" s="13" t="s">
        <v>78</v>
      </c>
      <c r="O54" s="13" t="s">
        <v>79</v>
      </c>
      <c r="P54" s="13" t="s">
        <v>80</v>
      </c>
      <c r="Q54" s="13" t="s">
        <v>81</v>
      </c>
      <c r="R54" s="13" t="s">
        <v>82</v>
      </c>
      <c r="S54" s="13" t="s">
        <v>83</v>
      </c>
      <c r="T54" s="13" t="s">
        <v>84</v>
      </c>
      <c r="U54" s="13" t="s">
        <v>85</v>
      </c>
      <c r="V54" s="14" t="s">
        <v>86</v>
      </c>
      <c r="W54" s="13" t="s">
        <v>87</v>
      </c>
      <c r="X54" s="13" t="s">
        <v>88</v>
      </c>
      <c r="Y54" s="13" t="s">
        <v>96</v>
      </c>
      <c r="Z54" s="13" t="s">
        <v>97</v>
      </c>
      <c r="AA54" s="13" t="s">
        <v>98</v>
      </c>
      <c r="AB54" s="13" t="s">
        <v>99</v>
      </c>
      <c r="AC54" s="13" t="s">
        <v>100</v>
      </c>
      <c r="AD54" s="13" t="s">
        <v>103</v>
      </c>
      <c r="AE54" s="13" t="s">
        <v>105</v>
      </c>
      <c r="AF54" s="13" t="s">
        <v>106</v>
      </c>
      <c r="AG54" s="14" t="s">
        <v>107</v>
      </c>
      <c r="AH54" s="13" t="s">
        <v>108</v>
      </c>
      <c r="AI54" s="13" t="s">
        <v>109</v>
      </c>
      <c r="AJ54" s="13" t="s">
        <v>114</v>
      </c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9"/>
      <c r="BM54" s="19"/>
      <c r="BN54" s="15"/>
      <c r="BO54" s="16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9"/>
      <c r="CW54" s="19"/>
      <c r="CX54" s="15"/>
      <c r="CY54" s="16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9"/>
      <c r="EG54" s="19"/>
      <c r="EH54" s="15"/>
      <c r="EI54" s="16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9"/>
      <c r="FQ54" s="19"/>
      <c r="FR54" s="15"/>
      <c r="FS54" s="16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9"/>
      <c r="HA54" s="19"/>
      <c r="HB54" s="15"/>
      <c r="HC54" s="16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9"/>
      <c r="IK54" s="19"/>
      <c r="IL54" s="15"/>
      <c r="IM54" s="16"/>
      <c r="IN54" s="15"/>
      <c r="IO54" s="15"/>
      <c r="IP54" s="15"/>
      <c r="IQ54" s="15"/>
      <c r="IR54" s="15"/>
      <c r="IS54" s="15"/>
      <c r="IT54" s="15"/>
      <c r="IU54" s="15"/>
      <c r="IV54" s="15"/>
    </row>
    <row r="55" spans="1:256" ht="51" x14ac:dyDescent="0.2">
      <c r="A55" s="20">
        <v>2016</v>
      </c>
      <c r="B55" s="20" t="s">
        <v>224</v>
      </c>
      <c r="C55" s="20" t="s">
        <v>7</v>
      </c>
      <c r="D55" s="20" t="s">
        <v>193</v>
      </c>
      <c r="E55" s="20" t="s">
        <v>194</v>
      </c>
      <c r="F55" s="20" t="s">
        <v>194</v>
      </c>
      <c r="G55" s="20" t="s">
        <v>121</v>
      </c>
      <c r="H55" s="20" t="s">
        <v>195</v>
      </c>
      <c r="I55" s="20" t="s">
        <v>196</v>
      </c>
      <c r="J55" s="20" t="s">
        <v>197</v>
      </c>
      <c r="K55" s="20" t="s">
        <v>125</v>
      </c>
      <c r="L55" s="20" t="s">
        <v>11</v>
      </c>
      <c r="M55" s="20">
        <v>0</v>
      </c>
      <c r="N55" s="20">
        <f>389.92+424.71+780</f>
        <v>1594.63</v>
      </c>
      <c r="O55" s="20" t="s">
        <v>126</v>
      </c>
      <c r="P55" s="20" t="s">
        <v>127</v>
      </c>
      <c r="Q55" s="20" t="s">
        <v>128</v>
      </c>
      <c r="R55" s="20" t="s">
        <v>126</v>
      </c>
      <c r="S55" s="20" t="s">
        <v>146</v>
      </c>
      <c r="T55" s="20" t="s">
        <v>147</v>
      </c>
      <c r="U55" s="20" t="s">
        <v>225</v>
      </c>
      <c r="V55" s="23">
        <v>42510</v>
      </c>
      <c r="W55" s="23">
        <v>42510</v>
      </c>
      <c r="X55" s="20">
        <v>61</v>
      </c>
      <c r="Y55" s="20">
        <v>1594.63</v>
      </c>
      <c r="Z55" s="20">
        <v>0</v>
      </c>
      <c r="AA55" s="23" t="s">
        <v>110</v>
      </c>
      <c r="AB55" s="20" t="s">
        <v>110</v>
      </c>
      <c r="AC55" s="22" t="s">
        <v>445</v>
      </c>
      <c r="AD55" s="20" t="s">
        <v>110</v>
      </c>
      <c r="AE55" s="21">
        <v>43146</v>
      </c>
      <c r="AF55" s="20" t="s">
        <v>113</v>
      </c>
      <c r="AG55" s="20">
        <v>2017</v>
      </c>
      <c r="AH55" s="21">
        <v>43157</v>
      </c>
      <c r="AI55" s="20" t="s">
        <v>132</v>
      </c>
      <c r="AJ55" s="20" t="s">
        <v>426</v>
      </c>
    </row>
    <row r="56" spans="1:256" ht="51" x14ac:dyDescent="0.2">
      <c r="A56" s="20">
        <v>2016</v>
      </c>
      <c r="B56" s="20" t="s">
        <v>224</v>
      </c>
      <c r="C56" s="20" t="s">
        <v>7</v>
      </c>
      <c r="D56" s="20" t="s">
        <v>159</v>
      </c>
      <c r="E56" s="20" t="s">
        <v>160</v>
      </c>
      <c r="F56" s="20" t="s">
        <v>160</v>
      </c>
      <c r="G56" s="20" t="s">
        <v>161</v>
      </c>
      <c r="H56" s="20" t="s">
        <v>162</v>
      </c>
      <c r="I56" s="20" t="s">
        <v>163</v>
      </c>
      <c r="J56" s="20" t="s">
        <v>164</v>
      </c>
      <c r="K56" s="20" t="s">
        <v>125</v>
      </c>
      <c r="L56" s="20" t="s">
        <v>11</v>
      </c>
      <c r="M56" s="20">
        <v>2</v>
      </c>
      <c r="N56" s="20">
        <f>2406.04+259.94+109</f>
        <v>2774.98</v>
      </c>
      <c r="O56" s="20" t="s">
        <v>126</v>
      </c>
      <c r="P56" s="20" t="s">
        <v>127</v>
      </c>
      <c r="Q56" s="20" t="s">
        <v>128</v>
      </c>
      <c r="R56" s="20" t="s">
        <v>126</v>
      </c>
      <c r="S56" s="20" t="s">
        <v>165</v>
      </c>
      <c r="T56" s="20" t="s">
        <v>220</v>
      </c>
      <c r="U56" s="20" t="s">
        <v>226</v>
      </c>
      <c r="V56" s="23">
        <v>42530</v>
      </c>
      <c r="W56" s="23">
        <v>42530</v>
      </c>
      <c r="X56" s="20">
        <v>62</v>
      </c>
      <c r="Y56" s="20">
        <v>2774.98</v>
      </c>
      <c r="Z56" s="20">
        <v>0</v>
      </c>
      <c r="AA56" s="23" t="s">
        <v>110</v>
      </c>
      <c r="AB56" s="20" t="s">
        <v>110</v>
      </c>
      <c r="AC56" s="22" t="s">
        <v>446</v>
      </c>
      <c r="AD56" s="20" t="s">
        <v>110</v>
      </c>
      <c r="AE56" s="21">
        <v>43146</v>
      </c>
      <c r="AF56" s="20" t="s">
        <v>113</v>
      </c>
      <c r="AG56" s="20">
        <v>2017</v>
      </c>
      <c r="AH56" s="21">
        <v>43157</v>
      </c>
      <c r="AI56" s="20" t="s">
        <v>132</v>
      </c>
      <c r="AJ56" s="20" t="s">
        <v>426</v>
      </c>
    </row>
    <row r="57" spans="1:256" ht="51" x14ac:dyDescent="0.2">
      <c r="A57" s="20">
        <v>2016</v>
      </c>
      <c r="B57" s="20" t="s">
        <v>224</v>
      </c>
      <c r="C57" s="20" t="s">
        <v>7</v>
      </c>
      <c r="D57" s="20" t="s">
        <v>227</v>
      </c>
      <c r="E57" s="20" t="s">
        <v>228</v>
      </c>
      <c r="F57" s="20" t="s">
        <v>228</v>
      </c>
      <c r="G57" s="20" t="s">
        <v>229</v>
      </c>
      <c r="H57" s="20" t="s">
        <v>230</v>
      </c>
      <c r="I57" s="20" t="s">
        <v>231</v>
      </c>
      <c r="J57" s="20" t="s">
        <v>232</v>
      </c>
      <c r="K57" s="20" t="s">
        <v>125</v>
      </c>
      <c r="L57" s="20" t="s">
        <v>11</v>
      </c>
      <c r="M57" s="20">
        <v>0</v>
      </c>
      <c r="N57" s="20">
        <f>55+55</f>
        <v>110</v>
      </c>
      <c r="O57" s="20" t="s">
        <v>126</v>
      </c>
      <c r="P57" s="20" t="s">
        <v>127</v>
      </c>
      <c r="Q57" s="20" t="s">
        <v>128</v>
      </c>
      <c r="R57" s="20" t="s">
        <v>126</v>
      </c>
      <c r="S57" s="20" t="s">
        <v>149</v>
      </c>
      <c r="T57" s="20" t="s">
        <v>149</v>
      </c>
      <c r="U57" s="20" t="s">
        <v>233</v>
      </c>
      <c r="V57" s="23">
        <v>42514</v>
      </c>
      <c r="W57" s="23">
        <v>42514</v>
      </c>
      <c r="X57" s="20">
        <v>41</v>
      </c>
      <c r="Y57" s="20">
        <v>110</v>
      </c>
      <c r="Z57" s="20">
        <v>0</v>
      </c>
      <c r="AA57" s="23" t="s">
        <v>110</v>
      </c>
      <c r="AB57" s="20" t="s">
        <v>110</v>
      </c>
      <c r="AC57" s="22" t="s">
        <v>447</v>
      </c>
      <c r="AD57" s="20" t="s">
        <v>110</v>
      </c>
      <c r="AE57" s="21">
        <v>43146</v>
      </c>
      <c r="AF57" s="20" t="s">
        <v>113</v>
      </c>
      <c r="AG57" s="20">
        <v>2017</v>
      </c>
      <c r="AH57" s="21">
        <v>43157</v>
      </c>
      <c r="AI57" s="20" t="s">
        <v>132</v>
      </c>
      <c r="AJ57" s="20" t="s">
        <v>426</v>
      </c>
    </row>
    <row r="58" spans="1:256" ht="51" x14ac:dyDescent="0.2">
      <c r="A58" s="20">
        <v>2016</v>
      </c>
      <c r="B58" s="20" t="s">
        <v>224</v>
      </c>
      <c r="C58" s="20" t="s">
        <v>0</v>
      </c>
      <c r="D58" s="20" t="s">
        <v>203</v>
      </c>
      <c r="E58" s="20" t="s">
        <v>204</v>
      </c>
      <c r="F58" s="20" t="s">
        <v>204</v>
      </c>
      <c r="G58" s="20" t="s">
        <v>121</v>
      </c>
      <c r="H58" s="20" t="s">
        <v>234</v>
      </c>
      <c r="I58" s="20" t="s">
        <v>235</v>
      </c>
      <c r="J58" s="20" t="s">
        <v>236</v>
      </c>
      <c r="K58" s="20" t="s">
        <v>125</v>
      </c>
      <c r="L58" s="20" t="s">
        <v>11</v>
      </c>
      <c r="M58" s="20">
        <v>0</v>
      </c>
      <c r="N58" s="20">
        <f>140+29.31</f>
        <v>169.31</v>
      </c>
      <c r="O58" s="20" t="s">
        <v>126</v>
      </c>
      <c r="P58" s="20" t="s">
        <v>127</v>
      </c>
      <c r="Q58" s="20" t="s">
        <v>128</v>
      </c>
      <c r="R58" s="20" t="s">
        <v>126</v>
      </c>
      <c r="S58" s="20" t="s">
        <v>127</v>
      </c>
      <c r="T58" s="20" t="s">
        <v>207</v>
      </c>
      <c r="U58" s="20" t="s">
        <v>237</v>
      </c>
      <c r="V58" s="23">
        <v>42514</v>
      </c>
      <c r="W58" s="23">
        <v>42514</v>
      </c>
      <c r="X58" s="20">
        <v>42</v>
      </c>
      <c r="Y58" s="20">
        <v>169.31</v>
      </c>
      <c r="Z58" s="20">
        <v>0</v>
      </c>
      <c r="AA58" s="23">
        <v>42515</v>
      </c>
      <c r="AB58" s="22" t="s">
        <v>449</v>
      </c>
      <c r="AC58" s="22" t="s">
        <v>448</v>
      </c>
      <c r="AD58" s="20" t="s">
        <v>110</v>
      </c>
      <c r="AE58" s="21">
        <v>43146</v>
      </c>
      <c r="AF58" s="20" t="s">
        <v>113</v>
      </c>
      <c r="AG58" s="20">
        <v>2017</v>
      </c>
      <c r="AH58" s="21">
        <v>43157</v>
      </c>
      <c r="AI58" s="20" t="s">
        <v>132</v>
      </c>
      <c r="AJ58" s="20" t="s">
        <v>426</v>
      </c>
    </row>
    <row r="59" spans="1:256" ht="51" x14ac:dyDescent="0.2">
      <c r="A59" s="20">
        <v>2016</v>
      </c>
      <c r="B59" s="20" t="s">
        <v>224</v>
      </c>
      <c r="C59" s="20" t="s">
        <v>7</v>
      </c>
      <c r="D59" s="20" t="s">
        <v>227</v>
      </c>
      <c r="E59" s="20" t="s">
        <v>228</v>
      </c>
      <c r="F59" s="20" t="s">
        <v>228</v>
      </c>
      <c r="G59" s="20" t="s">
        <v>229</v>
      </c>
      <c r="H59" s="20" t="s">
        <v>230</v>
      </c>
      <c r="I59" s="20" t="s">
        <v>231</v>
      </c>
      <c r="J59" s="20" t="s">
        <v>232</v>
      </c>
      <c r="K59" s="20" t="s">
        <v>125</v>
      </c>
      <c r="L59" s="20" t="s">
        <v>11</v>
      </c>
      <c r="M59" s="20">
        <v>0</v>
      </c>
      <c r="N59" s="20">
        <v>55</v>
      </c>
      <c r="O59" s="20" t="s">
        <v>126</v>
      </c>
      <c r="P59" s="20" t="s">
        <v>127</v>
      </c>
      <c r="Q59" s="20" t="s">
        <v>128</v>
      </c>
      <c r="R59" s="20" t="s">
        <v>126</v>
      </c>
      <c r="S59" s="20" t="s">
        <v>149</v>
      </c>
      <c r="T59" s="20" t="s">
        <v>149</v>
      </c>
      <c r="U59" s="20" t="s">
        <v>238</v>
      </c>
      <c r="V59" s="23">
        <v>42528</v>
      </c>
      <c r="W59" s="23">
        <v>42528</v>
      </c>
      <c r="X59" s="20">
        <v>43</v>
      </c>
      <c r="Y59" s="20">
        <v>55</v>
      </c>
      <c r="Z59" s="20">
        <v>0</v>
      </c>
      <c r="AA59" s="23" t="s">
        <v>110</v>
      </c>
      <c r="AB59" s="20" t="s">
        <v>110</v>
      </c>
      <c r="AC59" s="22" t="s">
        <v>450</v>
      </c>
      <c r="AD59" s="20" t="s">
        <v>110</v>
      </c>
      <c r="AE59" s="21">
        <v>43146</v>
      </c>
      <c r="AF59" s="20" t="s">
        <v>113</v>
      </c>
      <c r="AG59" s="20">
        <v>2017</v>
      </c>
      <c r="AH59" s="21">
        <v>43157</v>
      </c>
      <c r="AI59" s="20" t="s">
        <v>132</v>
      </c>
      <c r="AJ59" s="20" t="s">
        <v>426</v>
      </c>
    </row>
    <row r="62" spans="1:256" ht="15" x14ac:dyDescent="0.2">
      <c r="A62" s="11" t="s">
        <v>13</v>
      </c>
      <c r="B62" s="11" t="s">
        <v>14</v>
      </c>
      <c r="C62" s="11" t="s">
        <v>15</v>
      </c>
      <c r="D62" s="11" t="s">
        <v>115</v>
      </c>
    </row>
    <row r="63" spans="1:256" ht="25.5" x14ac:dyDescent="0.2">
      <c r="A63" s="12" t="s">
        <v>16</v>
      </c>
      <c r="B63" s="12" t="s">
        <v>17</v>
      </c>
      <c r="C63" s="12" t="s">
        <v>16</v>
      </c>
      <c r="D63" s="12" t="s">
        <v>244</v>
      </c>
    </row>
    <row r="64" spans="1:256" ht="15" x14ac:dyDescent="0.2">
      <c r="A64" s="24" t="s">
        <v>64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4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4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4"/>
      <c r="AI64" s="25"/>
      <c r="AJ64" s="25"/>
    </row>
    <row r="65" spans="1:36" ht="25.5" x14ac:dyDescent="0.2">
      <c r="A65" s="13" t="s">
        <v>65</v>
      </c>
      <c r="B65" s="13" t="s">
        <v>66</v>
      </c>
      <c r="C65" s="13" t="s">
        <v>67</v>
      </c>
      <c r="D65" s="13" t="s">
        <v>68</v>
      </c>
      <c r="E65" s="13" t="s">
        <v>69</v>
      </c>
      <c r="F65" s="13" t="s">
        <v>70</v>
      </c>
      <c r="G65" s="13" t="s">
        <v>71</v>
      </c>
      <c r="H65" s="13" t="s">
        <v>72</v>
      </c>
      <c r="I65" s="13" t="s">
        <v>73</v>
      </c>
      <c r="J65" s="13" t="s">
        <v>74</v>
      </c>
      <c r="K65" s="14" t="s">
        <v>75</v>
      </c>
      <c r="L65" s="13" t="s">
        <v>76</v>
      </c>
      <c r="M65" s="13" t="s">
        <v>77</v>
      </c>
      <c r="N65" s="13" t="s">
        <v>78</v>
      </c>
      <c r="O65" s="13" t="s">
        <v>79</v>
      </c>
      <c r="P65" s="13" t="s">
        <v>80</v>
      </c>
      <c r="Q65" s="13" t="s">
        <v>81</v>
      </c>
      <c r="R65" s="13" t="s">
        <v>82</v>
      </c>
      <c r="S65" s="13" t="s">
        <v>83</v>
      </c>
      <c r="T65" s="13" t="s">
        <v>84</v>
      </c>
      <c r="U65" s="13" t="s">
        <v>85</v>
      </c>
      <c r="V65" s="14" t="s">
        <v>86</v>
      </c>
      <c r="W65" s="13" t="s">
        <v>87</v>
      </c>
      <c r="X65" s="13" t="s">
        <v>88</v>
      </c>
      <c r="Y65" s="13" t="s">
        <v>96</v>
      </c>
      <c r="Z65" s="13" t="s">
        <v>97</v>
      </c>
      <c r="AA65" s="13" t="s">
        <v>98</v>
      </c>
      <c r="AB65" s="13" t="s">
        <v>99</v>
      </c>
      <c r="AC65" s="13" t="s">
        <v>100</v>
      </c>
      <c r="AD65" s="13" t="s">
        <v>103</v>
      </c>
      <c r="AE65" s="13" t="s">
        <v>105</v>
      </c>
      <c r="AF65" s="13" t="s">
        <v>106</v>
      </c>
      <c r="AG65" s="14" t="s">
        <v>107</v>
      </c>
      <c r="AH65" s="13" t="s">
        <v>108</v>
      </c>
      <c r="AI65" s="13" t="s">
        <v>109</v>
      </c>
      <c r="AJ65" s="13" t="s">
        <v>114</v>
      </c>
    </row>
    <row r="66" spans="1:36" ht="51" x14ac:dyDescent="0.2">
      <c r="A66" s="20">
        <v>2016</v>
      </c>
      <c r="B66" s="20" t="s">
        <v>240</v>
      </c>
      <c r="C66" s="20" t="s">
        <v>7</v>
      </c>
      <c r="D66" s="20" t="s">
        <v>193</v>
      </c>
      <c r="E66" s="20" t="s">
        <v>194</v>
      </c>
      <c r="F66" s="20" t="s">
        <v>194</v>
      </c>
      <c r="G66" s="20" t="s">
        <v>121</v>
      </c>
      <c r="H66" s="20" t="s">
        <v>195</v>
      </c>
      <c r="I66" s="20" t="s">
        <v>196</v>
      </c>
      <c r="J66" s="20" t="s">
        <v>197</v>
      </c>
      <c r="K66" s="20" t="s">
        <v>125</v>
      </c>
      <c r="L66" s="20" t="s">
        <v>11</v>
      </c>
      <c r="M66" s="20">
        <v>0</v>
      </c>
      <c r="N66" s="20">
        <f>259.95+326</f>
        <v>585.95000000000005</v>
      </c>
      <c r="O66" s="20" t="s">
        <v>126</v>
      </c>
      <c r="P66" s="20" t="s">
        <v>127</v>
      </c>
      <c r="Q66" s="20" t="s">
        <v>128</v>
      </c>
      <c r="R66" s="20" t="s">
        <v>126</v>
      </c>
      <c r="S66" s="20" t="s">
        <v>146</v>
      </c>
      <c r="T66" s="20" t="s">
        <v>147</v>
      </c>
      <c r="U66" s="20" t="s">
        <v>241</v>
      </c>
      <c r="V66" s="23">
        <v>42542</v>
      </c>
      <c r="W66" s="23">
        <v>42542</v>
      </c>
      <c r="X66" s="20">
        <v>63</v>
      </c>
      <c r="Y66" s="20">
        <v>585.95000000000005</v>
      </c>
      <c r="Z66" s="20">
        <v>0</v>
      </c>
      <c r="AA66" s="20" t="s">
        <v>110</v>
      </c>
      <c r="AB66" s="20" t="s">
        <v>110</v>
      </c>
      <c r="AC66" s="22" t="s">
        <v>451</v>
      </c>
      <c r="AD66" s="20" t="s">
        <v>110</v>
      </c>
      <c r="AE66" s="21">
        <v>43146</v>
      </c>
      <c r="AF66" s="20" t="s">
        <v>113</v>
      </c>
      <c r="AG66" s="20">
        <v>2017</v>
      </c>
      <c r="AH66" s="21">
        <v>43157</v>
      </c>
      <c r="AI66" s="20" t="s">
        <v>132</v>
      </c>
      <c r="AJ66" s="20" t="s">
        <v>426</v>
      </c>
    </row>
    <row r="67" spans="1:36" ht="51" x14ac:dyDescent="0.2">
      <c r="A67" s="20">
        <v>2016</v>
      </c>
      <c r="B67" s="20" t="s">
        <v>240</v>
      </c>
      <c r="C67" s="20" t="s">
        <v>7</v>
      </c>
      <c r="D67" s="20" t="s">
        <v>168</v>
      </c>
      <c r="E67" s="20" t="s">
        <v>169</v>
      </c>
      <c r="F67" s="20" t="s">
        <v>169</v>
      </c>
      <c r="G67" s="20" t="s">
        <v>170</v>
      </c>
      <c r="H67" s="20" t="s">
        <v>171</v>
      </c>
      <c r="I67" s="20" t="s">
        <v>172</v>
      </c>
      <c r="J67" s="20" t="s">
        <v>173</v>
      </c>
      <c r="K67" s="20" t="s">
        <v>125</v>
      </c>
      <c r="L67" s="20" t="s">
        <v>11</v>
      </c>
      <c r="M67" s="20">
        <v>0</v>
      </c>
      <c r="N67" s="20">
        <v>1714.48</v>
      </c>
      <c r="O67" s="20" t="s">
        <v>126</v>
      </c>
      <c r="P67" s="20" t="s">
        <v>127</v>
      </c>
      <c r="Q67" s="20" t="s">
        <v>128</v>
      </c>
      <c r="R67" s="20" t="s">
        <v>126</v>
      </c>
      <c r="S67" s="20" t="s">
        <v>126</v>
      </c>
      <c r="T67" s="20" t="s">
        <v>242</v>
      </c>
      <c r="U67" s="20" t="s">
        <v>243</v>
      </c>
      <c r="V67" s="23">
        <v>42550</v>
      </c>
      <c r="W67" s="23">
        <v>42550</v>
      </c>
      <c r="X67" s="20">
        <v>8</v>
      </c>
      <c r="Y67" s="20">
        <v>1714.48</v>
      </c>
      <c r="Z67" s="20">
        <v>0</v>
      </c>
      <c r="AA67" s="20" t="s">
        <v>110</v>
      </c>
      <c r="AB67" s="20" t="s">
        <v>110</v>
      </c>
      <c r="AC67" s="22" t="s">
        <v>452</v>
      </c>
      <c r="AD67" s="20" t="s">
        <v>110</v>
      </c>
      <c r="AE67" s="21">
        <v>43146</v>
      </c>
      <c r="AF67" s="20" t="s">
        <v>176</v>
      </c>
      <c r="AG67" s="20">
        <v>2017</v>
      </c>
      <c r="AH67" s="21">
        <v>43157</v>
      </c>
      <c r="AI67" s="20" t="s">
        <v>132</v>
      </c>
      <c r="AJ67" s="20" t="s">
        <v>426</v>
      </c>
    </row>
    <row r="70" spans="1:36" ht="15" x14ac:dyDescent="0.2">
      <c r="A70" s="11" t="s">
        <v>13</v>
      </c>
      <c r="B70" s="11" t="s">
        <v>14</v>
      </c>
      <c r="C70" s="11" t="s">
        <v>15</v>
      </c>
      <c r="D70" s="17" t="s">
        <v>115</v>
      </c>
    </row>
    <row r="71" spans="1:36" ht="25.5" x14ac:dyDescent="0.2">
      <c r="A71" s="12" t="s">
        <v>16</v>
      </c>
      <c r="B71" s="12" t="s">
        <v>17</v>
      </c>
      <c r="C71" s="12" t="s">
        <v>16</v>
      </c>
      <c r="D71" s="18" t="s">
        <v>249</v>
      </c>
    </row>
    <row r="72" spans="1:36" ht="15" x14ac:dyDescent="0.2">
      <c r="A72" s="24" t="s">
        <v>64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4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4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4"/>
      <c r="AI72" s="25"/>
      <c r="AJ72" s="25"/>
    </row>
    <row r="73" spans="1:36" ht="25.5" x14ac:dyDescent="0.2">
      <c r="A73" s="13" t="s">
        <v>65</v>
      </c>
      <c r="B73" s="13" t="s">
        <v>66</v>
      </c>
      <c r="C73" s="13" t="s">
        <v>67</v>
      </c>
      <c r="D73" s="13" t="s">
        <v>68</v>
      </c>
      <c r="E73" s="13" t="s">
        <v>69</v>
      </c>
      <c r="F73" s="13" t="s">
        <v>70</v>
      </c>
      <c r="G73" s="13" t="s">
        <v>71</v>
      </c>
      <c r="H73" s="13" t="s">
        <v>72</v>
      </c>
      <c r="I73" s="13" t="s">
        <v>73</v>
      </c>
      <c r="J73" s="13" t="s">
        <v>74</v>
      </c>
      <c r="K73" s="14" t="s">
        <v>75</v>
      </c>
      <c r="L73" s="13" t="s">
        <v>76</v>
      </c>
      <c r="M73" s="13" t="s">
        <v>77</v>
      </c>
      <c r="N73" s="13" t="s">
        <v>78</v>
      </c>
      <c r="O73" s="13" t="s">
        <v>79</v>
      </c>
      <c r="P73" s="13" t="s">
        <v>80</v>
      </c>
      <c r="Q73" s="13" t="s">
        <v>81</v>
      </c>
      <c r="R73" s="13" t="s">
        <v>82</v>
      </c>
      <c r="S73" s="13" t="s">
        <v>83</v>
      </c>
      <c r="T73" s="13" t="s">
        <v>84</v>
      </c>
      <c r="U73" s="13" t="s">
        <v>85</v>
      </c>
      <c r="V73" s="14" t="s">
        <v>86</v>
      </c>
      <c r="W73" s="13" t="s">
        <v>87</v>
      </c>
      <c r="X73" s="13" t="s">
        <v>88</v>
      </c>
      <c r="Y73" s="13" t="s">
        <v>96</v>
      </c>
      <c r="Z73" s="13" t="s">
        <v>97</v>
      </c>
      <c r="AA73" s="13" t="s">
        <v>98</v>
      </c>
      <c r="AB73" s="13" t="s">
        <v>99</v>
      </c>
      <c r="AC73" s="13" t="s">
        <v>100</v>
      </c>
      <c r="AD73" s="13" t="s">
        <v>103</v>
      </c>
      <c r="AE73" s="13" t="s">
        <v>105</v>
      </c>
      <c r="AF73" s="13" t="s">
        <v>106</v>
      </c>
      <c r="AG73" s="14" t="s">
        <v>107</v>
      </c>
      <c r="AH73" s="13" t="s">
        <v>108</v>
      </c>
      <c r="AI73" s="13" t="s">
        <v>109</v>
      </c>
      <c r="AJ73" s="13" t="s">
        <v>114</v>
      </c>
    </row>
    <row r="74" spans="1:36" ht="51" x14ac:dyDescent="0.2">
      <c r="A74" s="20">
        <v>2016</v>
      </c>
      <c r="B74" s="20" t="s">
        <v>245</v>
      </c>
      <c r="C74" s="20" t="s">
        <v>7</v>
      </c>
      <c r="D74" s="20" t="s">
        <v>151</v>
      </c>
      <c r="E74" s="20" t="s">
        <v>152</v>
      </c>
      <c r="F74" s="20" t="s">
        <v>152</v>
      </c>
      <c r="G74" s="20" t="s">
        <v>153</v>
      </c>
      <c r="H74" s="20" t="s">
        <v>154</v>
      </c>
      <c r="I74" s="20" t="s">
        <v>145</v>
      </c>
      <c r="J74" s="20" t="s">
        <v>155</v>
      </c>
      <c r="K74" s="20" t="s">
        <v>125</v>
      </c>
      <c r="L74" s="20" t="s">
        <v>11</v>
      </c>
      <c r="M74" s="20">
        <v>1</v>
      </c>
      <c r="N74" s="20">
        <f>247.41+440.52</f>
        <v>687.93</v>
      </c>
      <c r="O74" s="20" t="s">
        <v>126</v>
      </c>
      <c r="P74" s="20" t="s">
        <v>127</v>
      </c>
      <c r="Q74" s="20" t="s">
        <v>128</v>
      </c>
      <c r="R74" s="20" t="s">
        <v>126</v>
      </c>
      <c r="S74" s="20" t="s">
        <v>129</v>
      </c>
      <c r="T74" s="20" t="s">
        <v>174</v>
      </c>
      <c r="U74" s="20" t="s">
        <v>246</v>
      </c>
      <c r="V74" s="23">
        <v>42592</v>
      </c>
      <c r="W74" s="23">
        <v>42592</v>
      </c>
      <c r="X74" s="20">
        <v>65</v>
      </c>
      <c r="Y74" s="20">
        <v>687.93</v>
      </c>
      <c r="Z74" s="20">
        <v>0</v>
      </c>
      <c r="AA74" s="20" t="s">
        <v>110</v>
      </c>
      <c r="AB74" s="20" t="s">
        <v>110</v>
      </c>
      <c r="AC74" s="22" t="s">
        <v>453</v>
      </c>
      <c r="AD74" s="20" t="s">
        <v>110</v>
      </c>
      <c r="AE74" s="21">
        <v>43146</v>
      </c>
      <c r="AF74" s="20" t="s">
        <v>113</v>
      </c>
      <c r="AG74" s="20">
        <v>2017</v>
      </c>
      <c r="AH74" s="21">
        <v>43157</v>
      </c>
      <c r="AI74" s="20" t="s">
        <v>132</v>
      </c>
      <c r="AJ74" s="20" t="s">
        <v>426</v>
      </c>
    </row>
    <row r="75" spans="1:36" ht="51" x14ac:dyDescent="0.2">
      <c r="A75" s="20">
        <v>2016</v>
      </c>
      <c r="B75" s="20" t="s">
        <v>245</v>
      </c>
      <c r="C75" s="20" t="s">
        <v>7</v>
      </c>
      <c r="D75" s="20" t="s">
        <v>193</v>
      </c>
      <c r="E75" s="20" t="s">
        <v>194</v>
      </c>
      <c r="F75" s="20" t="s">
        <v>194</v>
      </c>
      <c r="G75" s="20" t="s">
        <v>121</v>
      </c>
      <c r="H75" s="20" t="s">
        <v>195</v>
      </c>
      <c r="I75" s="20" t="s">
        <v>196</v>
      </c>
      <c r="J75" s="20" t="s">
        <v>197</v>
      </c>
      <c r="K75" s="20" t="s">
        <v>125</v>
      </c>
      <c r="L75" s="20" t="s">
        <v>11</v>
      </c>
      <c r="M75" s="20">
        <v>0</v>
      </c>
      <c r="N75" s="20">
        <f>21.55+310.34+56.9+75.86</f>
        <v>464.65</v>
      </c>
      <c r="O75" s="20" t="s">
        <v>126</v>
      </c>
      <c r="P75" s="20" t="s">
        <v>127</v>
      </c>
      <c r="Q75" s="20" t="s">
        <v>128</v>
      </c>
      <c r="R75" s="20" t="s">
        <v>126</v>
      </c>
      <c r="S75" s="20" t="s">
        <v>129</v>
      </c>
      <c r="T75" s="20" t="s">
        <v>174</v>
      </c>
      <c r="U75" s="20" t="s">
        <v>247</v>
      </c>
      <c r="V75" s="23">
        <v>42584</v>
      </c>
      <c r="W75" s="23">
        <v>42584</v>
      </c>
      <c r="X75" s="20">
        <v>66</v>
      </c>
      <c r="Y75" s="20">
        <v>464.65</v>
      </c>
      <c r="Z75" s="20">
        <v>0</v>
      </c>
      <c r="AA75" s="20" t="s">
        <v>110</v>
      </c>
      <c r="AB75" s="20" t="s">
        <v>110</v>
      </c>
      <c r="AC75" s="22" t="s">
        <v>454</v>
      </c>
      <c r="AD75" s="20" t="s">
        <v>110</v>
      </c>
      <c r="AE75" s="21">
        <v>43146</v>
      </c>
      <c r="AF75" s="20" t="s">
        <v>113</v>
      </c>
      <c r="AG75" s="20">
        <v>2017</v>
      </c>
      <c r="AH75" s="21">
        <v>43157</v>
      </c>
      <c r="AI75" s="20" t="s">
        <v>132</v>
      </c>
      <c r="AJ75" s="20" t="s">
        <v>426</v>
      </c>
    </row>
    <row r="76" spans="1:36" ht="76.5" x14ac:dyDescent="0.2">
      <c r="A76" s="20">
        <v>2016</v>
      </c>
      <c r="B76" s="20" t="s">
        <v>245</v>
      </c>
      <c r="C76" s="20" t="s">
        <v>179</v>
      </c>
      <c r="D76" s="20" t="s">
        <v>180</v>
      </c>
      <c r="E76" s="20" t="s">
        <v>181</v>
      </c>
      <c r="F76" s="20" t="s">
        <v>181</v>
      </c>
      <c r="G76" s="20" t="s">
        <v>176</v>
      </c>
      <c r="H76" s="20" t="s">
        <v>182</v>
      </c>
      <c r="I76" s="20" t="s">
        <v>183</v>
      </c>
      <c r="J76" s="20" t="s">
        <v>184</v>
      </c>
      <c r="K76" s="20" t="s">
        <v>125</v>
      </c>
      <c r="L76" s="20" t="s">
        <v>11</v>
      </c>
      <c r="M76" s="20">
        <v>0</v>
      </c>
      <c r="N76" s="20">
        <v>891.38</v>
      </c>
      <c r="O76" s="20" t="s">
        <v>126</v>
      </c>
      <c r="P76" s="20" t="s">
        <v>127</v>
      </c>
      <c r="Q76" s="20" t="s">
        <v>128</v>
      </c>
      <c r="R76" s="20" t="s">
        <v>126</v>
      </c>
      <c r="S76" s="20" t="s">
        <v>146</v>
      </c>
      <c r="T76" s="20" t="s">
        <v>147</v>
      </c>
      <c r="U76" s="20" t="s">
        <v>248</v>
      </c>
      <c r="V76" s="23">
        <v>42578</v>
      </c>
      <c r="W76" s="23">
        <v>42578</v>
      </c>
      <c r="X76" s="20">
        <v>64</v>
      </c>
      <c r="Y76" s="20">
        <v>891.38</v>
      </c>
      <c r="Z76" s="20">
        <v>0</v>
      </c>
      <c r="AA76" s="20" t="s">
        <v>110</v>
      </c>
      <c r="AB76" s="20" t="s">
        <v>110</v>
      </c>
      <c r="AC76" s="22" t="s">
        <v>455</v>
      </c>
      <c r="AD76" s="20" t="s">
        <v>110</v>
      </c>
      <c r="AE76" s="21">
        <v>43146</v>
      </c>
      <c r="AF76" s="20" t="s">
        <v>176</v>
      </c>
      <c r="AG76" s="20">
        <v>2017</v>
      </c>
      <c r="AH76" s="21">
        <v>43157</v>
      </c>
      <c r="AI76" s="20" t="s">
        <v>132</v>
      </c>
      <c r="AJ76" s="20" t="s">
        <v>426</v>
      </c>
    </row>
    <row r="79" spans="1:36" ht="15" x14ac:dyDescent="0.2">
      <c r="A79" s="11" t="s">
        <v>13</v>
      </c>
      <c r="B79" s="11" t="s">
        <v>14</v>
      </c>
      <c r="C79" s="11" t="s">
        <v>15</v>
      </c>
      <c r="D79" s="11" t="s">
        <v>115</v>
      </c>
    </row>
    <row r="80" spans="1:36" ht="25.5" x14ac:dyDescent="0.2">
      <c r="A80" s="12" t="s">
        <v>16</v>
      </c>
      <c r="B80" s="12" t="s">
        <v>17</v>
      </c>
      <c r="C80" s="12" t="s">
        <v>16</v>
      </c>
      <c r="D80" s="12" t="s">
        <v>273</v>
      </c>
    </row>
    <row r="81" spans="1:36" ht="15" x14ac:dyDescent="0.2">
      <c r="A81" s="24" t="s">
        <v>64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4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4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4"/>
      <c r="AI81" s="25"/>
      <c r="AJ81" s="25"/>
    </row>
    <row r="82" spans="1:36" ht="25.5" x14ac:dyDescent="0.2">
      <c r="A82" s="13" t="s">
        <v>65</v>
      </c>
      <c r="B82" s="13" t="s">
        <v>66</v>
      </c>
      <c r="C82" s="13" t="s">
        <v>67</v>
      </c>
      <c r="D82" s="13" t="s">
        <v>68</v>
      </c>
      <c r="E82" s="13" t="s">
        <v>69</v>
      </c>
      <c r="F82" s="13" t="s">
        <v>70</v>
      </c>
      <c r="G82" s="13" t="s">
        <v>71</v>
      </c>
      <c r="H82" s="13" t="s">
        <v>72</v>
      </c>
      <c r="I82" s="13" t="s">
        <v>73</v>
      </c>
      <c r="J82" s="13" t="s">
        <v>74</v>
      </c>
      <c r="K82" s="14" t="s">
        <v>75</v>
      </c>
      <c r="L82" s="13" t="s">
        <v>76</v>
      </c>
      <c r="M82" s="13" t="s">
        <v>77</v>
      </c>
      <c r="N82" s="13" t="s">
        <v>78</v>
      </c>
      <c r="O82" s="13" t="s">
        <v>79</v>
      </c>
      <c r="P82" s="13" t="s">
        <v>80</v>
      </c>
      <c r="Q82" s="13" t="s">
        <v>81</v>
      </c>
      <c r="R82" s="13" t="s">
        <v>82</v>
      </c>
      <c r="S82" s="13" t="s">
        <v>83</v>
      </c>
      <c r="T82" s="13" t="s">
        <v>84</v>
      </c>
      <c r="U82" s="13" t="s">
        <v>85</v>
      </c>
      <c r="V82" s="14" t="s">
        <v>86</v>
      </c>
      <c r="W82" s="13" t="s">
        <v>87</v>
      </c>
      <c r="X82" s="13" t="s">
        <v>88</v>
      </c>
      <c r="Y82" s="13" t="s">
        <v>96</v>
      </c>
      <c r="Z82" s="13" t="s">
        <v>97</v>
      </c>
      <c r="AA82" s="13" t="s">
        <v>98</v>
      </c>
      <c r="AB82" s="13" t="s">
        <v>99</v>
      </c>
      <c r="AC82" s="13" t="s">
        <v>100</v>
      </c>
      <c r="AD82" s="13" t="s">
        <v>103</v>
      </c>
      <c r="AE82" s="13" t="s">
        <v>105</v>
      </c>
      <c r="AF82" s="13" t="s">
        <v>106</v>
      </c>
      <c r="AG82" s="14" t="s">
        <v>107</v>
      </c>
      <c r="AH82" s="13" t="s">
        <v>108</v>
      </c>
      <c r="AI82" s="13" t="s">
        <v>109</v>
      </c>
      <c r="AJ82" s="13" t="s">
        <v>114</v>
      </c>
    </row>
    <row r="83" spans="1:36" ht="51" x14ac:dyDescent="0.2">
      <c r="A83" s="20">
        <v>2016</v>
      </c>
      <c r="B83" s="20" t="s">
        <v>250</v>
      </c>
      <c r="C83" s="20" t="s">
        <v>7</v>
      </c>
      <c r="D83" s="20" t="s">
        <v>251</v>
      </c>
      <c r="E83" s="20" t="s">
        <v>252</v>
      </c>
      <c r="F83" s="20" t="s">
        <v>252</v>
      </c>
      <c r="G83" s="20" t="s">
        <v>253</v>
      </c>
      <c r="H83" s="20" t="s">
        <v>254</v>
      </c>
      <c r="I83" s="20" t="s">
        <v>255</v>
      </c>
      <c r="J83" s="20" t="s">
        <v>256</v>
      </c>
      <c r="K83" s="20" t="s">
        <v>125</v>
      </c>
      <c r="L83" s="20" t="s">
        <v>11</v>
      </c>
      <c r="M83" s="20">
        <v>0</v>
      </c>
      <c r="N83" s="20">
        <v>7566.45</v>
      </c>
      <c r="O83" s="20" t="s">
        <v>126</v>
      </c>
      <c r="P83" s="20" t="s">
        <v>127</v>
      </c>
      <c r="Q83" s="20" t="s">
        <v>128</v>
      </c>
      <c r="R83" s="20" t="s">
        <v>126</v>
      </c>
      <c r="S83" s="20" t="s">
        <v>149</v>
      </c>
      <c r="T83" s="20" t="s">
        <v>149</v>
      </c>
      <c r="U83" s="20" t="s">
        <v>257</v>
      </c>
      <c r="V83" s="23">
        <v>42585</v>
      </c>
      <c r="W83" s="23">
        <v>42586</v>
      </c>
      <c r="X83" s="20">
        <v>9</v>
      </c>
      <c r="Y83" s="20">
        <v>7566.45</v>
      </c>
      <c r="Z83" s="20">
        <v>0</v>
      </c>
      <c r="AA83" s="23" t="s">
        <v>110</v>
      </c>
      <c r="AB83" s="20" t="s">
        <v>110</v>
      </c>
      <c r="AC83" s="22" t="s">
        <v>456</v>
      </c>
      <c r="AD83" s="20" t="s">
        <v>110</v>
      </c>
      <c r="AE83" s="21">
        <v>43146</v>
      </c>
      <c r="AF83" s="20" t="s">
        <v>113</v>
      </c>
      <c r="AG83" s="20">
        <v>2017</v>
      </c>
      <c r="AH83" s="21">
        <v>43157</v>
      </c>
      <c r="AI83" s="20" t="s">
        <v>132</v>
      </c>
      <c r="AJ83" s="20" t="s">
        <v>426</v>
      </c>
    </row>
    <row r="84" spans="1:36" ht="114.75" x14ac:dyDescent="0.2">
      <c r="A84" s="20">
        <v>2016</v>
      </c>
      <c r="B84" s="20" t="s">
        <v>250</v>
      </c>
      <c r="C84" s="20" t="s">
        <v>7</v>
      </c>
      <c r="D84" s="20" t="s">
        <v>215</v>
      </c>
      <c r="E84" s="20" t="s">
        <v>216</v>
      </c>
      <c r="F84" s="20" t="s">
        <v>216</v>
      </c>
      <c r="G84" s="20" t="s">
        <v>217</v>
      </c>
      <c r="H84" s="20" t="s">
        <v>218</v>
      </c>
      <c r="I84" s="20" t="s">
        <v>219</v>
      </c>
      <c r="J84" s="20" t="s">
        <v>184</v>
      </c>
      <c r="K84" s="20" t="s">
        <v>125</v>
      </c>
      <c r="L84" s="20" t="s">
        <v>11</v>
      </c>
      <c r="M84" s="20">
        <v>0</v>
      </c>
      <c r="N84" s="20">
        <v>4973.62</v>
      </c>
      <c r="O84" s="20" t="s">
        <v>126</v>
      </c>
      <c r="P84" s="20" t="s">
        <v>127</v>
      </c>
      <c r="Q84" s="20" t="s">
        <v>128</v>
      </c>
      <c r="R84" s="20" t="s">
        <v>126</v>
      </c>
      <c r="S84" s="20" t="s">
        <v>258</v>
      </c>
      <c r="T84" s="20" t="s">
        <v>259</v>
      </c>
      <c r="U84" s="20" t="s">
        <v>260</v>
      </c>
      <c r="V84" s="23">
        <v>42625</v>
      </c>
      <c r="W84" s="23">
        <v>42625</v>
      </c>
      <c r="X84" s="20">
        <v>12</v>
      </c>
      <c r="Y84" s="20">
        <v>4973.62</v>
      </c>
      <c r="Z84" s="20">
        <v>0</v>
      </c>
      <c r="AA84" s="23" t="s">
        <v>110</v>
      </c>
      <c r="AB84" s="20" t="s">
        <v>110</v>
      </c>
      <c r="AC84" s="22" t="s">
        <v>457</v>
      </c>
      <c r="AD84" s="20" t="s">
        <v>110</v>
      </c>
      <c r="AE84" s="21">
        <v>43146</v>
      </c>
      <c r="AF84" s="20" t="s">
        <v>113</v>
      </c>
      <c r="AG84" s="20">
        <v>2017</v>
      </c>
      <c r="AH84" s="21">
        <v>43157</v>
      </c>
      <c r="AI84" s="20" t="s">
        <v>132</v>
      </c>
      <c r="AJ84" s="20" t="s">
        <v>426</v>
      </c>
    </row>
    <row r="85" spans="1:36" ht="51" x14ac:dyDescent="0.2">
      <c r="A85" s="20">
        <v>2016</v>
      </c>
      <c r="B85" s="20" t="s">
        <v>250</v>
      </c>
      <c r="C85" s="20" t="s">
        <v>7</v>
      </c>
      <c r="D85" s="20" t="s">
        <v>261</v>
      </c>
      <c r="E85" s="20" t="s">
        <v>262</v>
      </c>
      <c r="F85" s="20" t="s">
        <v>262</v>
      </c>
      <c r="G85" s="20" t="s">
        <v>263</v>
      </c>
      <c r="H85" s="20" t="s">
        <v>264</v>
      </c>
      <c r="I85" s="20" t="s">
        <v>265</v>
      </c>
      <c r="J85" s="20" t="s">
        <v>266</v>
      </c>
      <c r="K85" s="20" t="s">
        <v>125</v>
      </c>
      <c r="L85" s="20" t="s">
        <v>11</v>
      </c>
      <c r="M85" s="20">
        <v>3</v>
      </c>
      <c r="N85" s="20">
        <f>517.24+173.14+586.21+130</f>
        <v>1406.5900000000001</v>
      </c>
      <c r="O85" s="20" t="s">
        <v>126</v>
      </c>
      <c r="P85" s="20" t="s">
        <v>127</v>
      </c>
      <c r="Q85" s="20" t="s">
        <v>128</v>
      </c>
      <c r="R85" s="20" t="s">
        <v>126</v>
      </c>
      <c r="S85" s="20" t="s">
        <v>129</v>
      </c>
      <c r="T85" s="20" t="s">
        <v>174</v>
      </c>
      <c r="U85" s="20" t="s">
        <v>247</v>
      </c>
      <c r="V85" s="23">
        <v>42593</v>
      </c>
      <c r="W85" s="23">
        <v>42593</v>
      </c>
      <c r="X85" s="20">
        <v>67</v>
      </c>
      <c r="Y85" s="20">
        <v>1406.59</v>
      </c>
      <c r="Z85" s="20">
        <v>0</v>
      </c>
      <c r="AA85" s="23" t="s">
        <v>110</v>
      </c>
      <c r="AB85" s="20" t="s">
        <v>110</v>
      </c>
      <c r="AC85" s="22" t="s">
        <v>458</v>
      </c>
      <c r="AD85" s="20" t="s">
        <v>110</v>
      </c>
      <c r="AE85" s="21">
        <v>43146</v>
      </c>
      <c r="AF85" s="20" t="s">
        <v>113</v>
      </c>
      <c r="AG85" s="20">
        <v>2017</v>
      </c>
      <c r="AH85" s="21">
        <v>43157</v>
      </c>
      <c r="AI85" s="20" t="s">
        <v>132</v>
      </c>
      <c r="AJ85" s="20" t="s">
        <v>426</v>
      </c>
    </row>
    <row r="86" spans="1:36" ht="51" x14ac:dyDescent="0.2">
      <c r="A86" s="20">
        <v>2016</v>
      </c>
      <c r="B86" s="20" t="s">
        <v>250</v>
      </c>
      <c r="C86" s="20" t="s">
        <v>7</v>
      </c>
      <c r="D86" s="20" t="s">
        <v>193</v>
      </c>
      <c r="E86" s="20" t="s">
        <v>194</v>
      </c>
      <c r="F86" s="20" t="s">
        <v>194</v>
      </c>
      <c r="G86" s="20" t="s">
        <v>121</v>
      </c>
      <c r="H86" s="20" t="s">
        <v>195</v>
      </c>
      <c r="I86" s="20" t="s">
        <v>196</v>
      </c>
      <c r="J86" s="20" t="s">
        <v>197</v>
      </c>
      <c r="K86" s="20" t="s">
        <v>125</v>
      </c>
      <c r="L86" s="20" t="s">
        <v>11</v>
      </c>
      <c r="M86" s="20">
        <v>0</v>
      </c>
      <c r="N86" s="20">
        <f>118.97+450.46+364.66</f>
        <v>934.08999999999992</v>
      </c>
      <c r="O86" s="20" t="s">
        <v>126</v>
      </c>
      <c r="P86" s="20" t="s">
        <v>127</v>
      </c>
      <c r="Q86" s="20" t="s">
        <v>128</v>
      </c>
      <c r="R86" s="20" t="s">
        <v>126</v>
      </c>
      <c r="S86" s="20" t="s">
        <v>146</v>
      </c>
      <c r="T86" s="20" t="s">
        <v>147</v>
      </c>
      <c r="U86" s="20" t="s">
        <v>267</v>
      </c>
      <c r="V86" s="23">
        <v>42618</v>
      </c>
      <c r="W86" s="23">
        <v>42618</v>
      </c>
      <c r="X86" s="20">
        <v>68</v>
      </c>
      <c r="Y86" s="20">
        <v>934.09</v>
      </c>
      <c r="Z86" s="20">
        <v>0</v>
      </c>
      <c r="AA86" s="23" t="s">
        <v>110</v>
      </c>
      <c r="AB86" s="20" t="s">
        <v>110</v>
      </c>
      <c r="AC86" s="22" t="s">
        <v>459</v>
      </c>
      <c r="AD86" s="20" t="s">
        <v>110</v>
      </c>
      <c r="AE86" s="21">
        <v>43146</v>
      </c>
      <c r="AF86" s="20" t="s">
        <v>113</v>
      </c>
      <c r="AG86" s="20">
        <v>2017</v>
      </c>
      <c r="AH86" s="21">
        <v>43157</v>
      </c>
      <c r="AI86" s="20" t="s">
        <v>132</v>
      </c>
      <c r="AJ86" s="20" t="s">
        <v>426</v>
      </c>
    </row>
    <row r="87" spans="1:36" ht="51" x14ac:dyDescent="0.2">
      <c r="A87" s="20">
        <v>2016</v>
      </c>
      <c r="B87" s="20" t="s">
        <v>250</v>
      </c>
      <c r="C87" s="20" t="s">
        <v>7</v>
      </c>
      <c r="D87" s="20" t="s">
        <v>268</v>
      </c>
      <c r="E87" s="20" t="s">
        <v>269</v>
      </c>
      <c r="F87" s="20" t="s">
        <v>269</v>
      </c>
      <c r="G87" s="20" t="s">
        <v>161</v>
      </c>
      <c r="H87" s="20" t="s">
        <v>270</v>
      </c>
      <c r="I87" s="20" t="s">
        <v>271</v>
      </c>
      <c r="J87" s="20" t="s">
        <v>271</v>
      </c>
      <c r="K87" s="20" t="s">
        <v>125</v>
      </c>
      <c r="L87" s="20" t="s">
        <v>11</v>
      </c>
      <c r="M87" s="20">
        <v>0</v>
      </c>
      <c r="N87" s="20">
        <f>269.83+568.63+56.9+103.45+691.93</f>
        <v>1690.74</v>
      </c>
      <c r="O87" s="20" t="s">
        <v>126</v>
      </c>
      <c r="P87" s="20" t="s">
        <v>127</v>
      </c>
      <c r="Q87" s="20" t="s">
        <v>128</v>
      </c>
      <c r="R87" s="20" t="s">
        <v>126</v>
      </c>
      <c r="S87" s="20" t="s">
        <v>129</v>
      </c>
      <c r="T87" s="20" t="s">
        <v>220</v>
      </c>
      <c r="U87" s="20" t="s">
        <v>272</v>
      </c>
      <c r="V87" s="23">
        <v>42621</v>
      </c>
      <c r="W87" s="23">
        <v>42622</v>
      </c>
      <c r="X87" s="20">
        <v>69</v>
      </c>
      <c r="Y87" s="20">
        <v>1690.74</v>
      </c>
      <c r="Z87" s="20">
        <v>0</v>
      </c>
      <c r="AA87" s="23">
        <v>42626</v>
      </c>
      <c r="AB87" s="22" t="s">
        <v>461</v>
      </c>
      <c r="AC87" s="22" t="s">
        <v>460</v>
      </c>
      <c r="AD87" s="20" t="s">
        <v>110</v>
      </c>
      <c r="AE87" s="21">
        <v>43146</v>
      </c>
      <c r="AF87" s="20" t="s">
        <v>113</v>
      </c>
      <c r="AG87" s="20">
        <v>2017</v>
      </c>
      <c r="AH87" s="21">
        <v>43157</v>
      </c>
      <c r="AI87" s="20" t="s">
        <v>132</v>
      </c>
      <c r="AJ87" s="20" t="s">
        <v>426</v>
      </c>
    </row>
    <row r="90" spans="1:36" ht="15" x14ac:dyDescent="0.2">
      <c r="A90" s="11" t="s">
        <v>13</v>
      </c>
      <c r="B90" s="11" t="s">
        <v>14</v>
      </c>
      <c r="C90" s="11" t="s">
        <v>15</v>
      </c>
      <c r="D90" s="11" t="s">
        <v>115</v>
      </c>
    </row>
    <row r="91" spans="1:36" ht="25.5" x14ac:dyDescent="0.2">
      <c r="A91" s="12" t="s">
        <v>16</v>
      </c>
      <c r="B91" s="12" t="s">
        <v>17</v>
      </c>
      <c r="C91" s="12" t="s">
        <v>16</v>
      </c>
      <c r="D91" s="12" t="s">
        <v>311</v>
      </c>
    </row>
    <row r="92" spans="1:36" ht="15" x14ac:dyDescent="0.2">
      <c r="A92" s="24" t="s">
        <v>64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4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4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4"/>
      <c r="AI92" s="25"/>
      <c r="AJ92" s="25"/>
    </row>
    <row r="93" spans="1:36" ht="25.5" x14ac:dyDescent="0.2">
      <c r="A93" s="13" t="s">
        <v>65</v>
      </c>
      <c r="B93" s="13" t="s">
        <v>66</v>
      </c>
      <c r="C93" s="13" t="s">
        <v>67</v>
      </c>
      <c r="D93" s="13" t="s">
        <v>68</v>
      </c>
      <c r="E93" s="13" t="s">
        <v>69</v>
      </c>
      <c r="F93" s="13" t="s">
        <v>70</v>
      </c>
      <c r="G93" s="13" t="s">
        <v>71</v>
      </c>
      <c r="H93" s="13" t="s">
        <v>72</v>
      </c>
      <c r="I93" s="13" t="s">
        <v>73</v>
      </c>
      <c r="J93" s="13" t="s">
        <v>74</v>
      </c>
      <c r="K93" s="14" t="s">
        <v>75</v>
      </c>
      <c r="L93" s="13" t="s">
        <v>76</v>
      </c>
      <c r="M93" s="13" t="s">
        <v>77</v>
      </c>
      <c r="N93" s="13" t="s">
        <v>78</v>
      </c>
      <c r="O93" s="13" t="s">
        <v>79</v>
      </c>
      <c r="P93" s="13" t="s">
        <v>80</v>
      </c>
      <c r="Q93" s="13" t="s">
        <v>81</v>
      </c>
      <c r="R93" s="13" t="s">
        <v>82</v>
      </c>
      <c r="S93" s="13" t="s">
        <v>83</v>
      </c>
      <c r="T93" s="13" t="s">
        <v>84</v>
      </c>
      <c r="U93" s="13" t="s">
        <v>85</v>
      </c>
      <c r="V93" s="14" t="s">
        <v>86</v>
      </c>
      <c r="W93" s="13" t="s">
        <v>87</v>
      </c>
      <c r="X93" s="13" t="s">
        <v>88</v>
      </c>
      <c r="Y93" s="13" t="s">
        <v>96</v>
      </c>
      <c r="Z93" s="13" t="s">
        <v>97</v>
      </c>
      <c r="AA93" s="13" t="s">
        <v>98</v>
      </c>
      <c r="AB93" s="13" t="s">
        <v>99</v>
      </c>
      <c r="AC93" s="13" t="s">
        <v>100</v>
      </c>
      <c r="AD93" s="13" t="s">
        <v>103</v>
      </c>
      <c r="AE93" s="13" t="s">
        <v>105</v>
      </c>
      <c r="AF93" s="13" t="s">
        <v>106</v>
      </c>
      <c r="AG93" s="14" t="s">
        <v>107</v>
      </c>
      <c r="AH93" s="13" t="s">
        <v>108</v>
      </c>
      <c r="AI93" s="13" t="s">
        <v>109</v>
      </c>
      <c r="AJ93" s="13" t="s">
        <v>114</v>
      </c>
    </row>
    <row r="94" spans="1:36" ht="51" x14ac:dyDescent="0.2">
      <c r="A94" s="20">
        <v>2016</v>
      </c>
      <c r="B94" s="20" t="s">
        <v>274</v>
      </c>
      <c r="C94" s="20" t="s">
        <v>7</v>
      </c>
      <c r="D94" s="20" t="s">
        <v>275</v>
      </c>
      <c r="E94" s="20" t="s">
        <v>276</v>
      </c>
      <c r="F94" s="20" t="s">
        <v>276</v>
      </c>
      <c r="G94" s="20" t="s">
        <v>135</v>
      </c>
      <c r="H94" s="20" t="s">
        <v>277</v>
      </c>
      <c r="I94" s="20" t="s">
        <v>278</v>
      </c>
      <c r="J94" s="20" t="s">
        <v>279</v>
      </c>
      <c r="K94" s="20" t="s">
        <v>125</v>
      </c>
      <c r="L94" s="20" t="s">
        <v>11</v>
      </c>
      <c r="M94" s="20">
        <v>0</v>
      </c>
      <c r="N94" s="20">
        <v>4469.87</v>
      </c>
      <c r="O94" s="20" t="s">
        <v>126</v>
      </c>
      <c r="P94" s="20" t="s">
        <v>127</v>
      </c>
      <c r="Q94" s="20" t="s">
        <v>128</v>
      </c>
      <c r="R94" s="20" t="s">
        <v>126</v>
      </c>
      <c r="S94" s="20" t="s">
        <v>280</v>
      </c>
      <c r="T94" s="20" t="s">
        <v>281</v>
      </c>
      <c r="U94" s="20" t="s">
        <v>282</v>
      </c>
      <c r="V94" s="23">
        <v>42606</v>
      </c>
      <c r="W94" s="23">
        <v>42608</v>
      </c>
      <c r="X94" s="20">
        <v>10</v>
      </c>
      <c r="Y94" s="20">
        <v>4467.87</v>
      </c>
      <c r="Z94" s="20">
        <v>0</v>
      </c>
      <c r="AA94" s="20" t="s">
        <v>110</v>
      </c>
      <c r="AB94" s="20" t="s">
        <v>110</v>
      </c>
      <c r="AC94" s="22" t="s">
        <v>462</v>
      </c>
      <c r="AD94" s="20" t="s">
        <v>110</v>
      </c>
      <c r="AE94" s="21">
        <v>43146</v>
      </c>
      <c r="AF94" s="20" t="s">
        <v>176</v>
      </c>
      <c r="AG94" s="20">
        <v>2017</v>
      </c>
      <c r="AH94" s="21">
        <v>43157</v>
      </c>
      <c r="AI94" s="20" t="s">
        <v>132</v>
      </c>
      <c r="AJ94" s="20" t="s">
        <v>426</v>
      </c>
    </row>
    <row r="95" spans="1:36" ht="63.75" x14ac:dyDescent="0.2">
      <c r="A95" s="20">
        <v>2016</v>
      </c>
      <c r="B95" s="20" t="s">
        <v>274</v>
      </c>
      <c r="C95" s="20" t="s">
        <v>0</v>
      </c>
      <c r="D95" s="20" t="s">
        <v>283</v>
      </c>
      <c r="E95" s="20" t="s">
        <v>284</v>
      </c>
      <c r="F95" s="20" t="s">
        <v>284</v>
      </c>
      <c r="G95" s="20" t="s">
        <v>285</v>
      </c>
      <c r="H95" s="20" t="s">
        <v>286</v>
      </c>
      <c r="I95" s="20" t="s">
        <v>287</v>
      </c>
      <c r="J95" s="20" t="s">
        <v>137</v>
      </c>
      <c r="K95" s="20" t="s">
        <v>125</v>
      </c>
      <c r="L95" s="20" t="s">
        <v>11</v>
      </c>
      <c r="M95" s="20">
        <v>3</v>
      </c>
      <c r="N95" s="20">
        <v>1460.35</v>
      </c>
      <c r="O95" s="20" t="s">
        <v>126</v>
      </c>
      <c r="P95" s="20" t="s">
        <v>127</v>
      </c>
      <c r="Q95" s="20" t="s">
        <v>128</v>
      </c>
      <c r="R95" s="20" t="s">
        <v>126</v>
      </c>
      <c r="S95" s="20" t="s">
        <v>127</v>
      </c>
      <c r="T95" s="20" t="s">
        <v>288</v>
      </c>
      <c r="U95" s="20" t="s">
        <v>289</v>
      </c>
      <c r="V95" s="23">
        <v>42618</v>
      </c>
      <c r="W95" s="23">
        <v>42621</v>
      </c>
      <c r="X95" s="20">
        <v>11</v>
      </c>
      <c r="Y95" s="20">
        <v>1460.35</v>
      </c>
      <c r="Z95" s="20">
        <v>0</v>
      </c>
      <c r="AA95" s="20" t="s">
        <v>110</v>
      </c>
      <c r="AB95" s="20" t="s">
        <v>110</v>
      </c>
      <c r="AC95" s="22" t="s">
        <v>463</v>
      </c>
      <c r="AD95" s="20" t="s">
        <v>110</v>
      </c>
      <c r="AE95" s="21">
        <v>43146</v>
      </c>
      <c r="AF95" s="20" t="s">
        <v>176</v>
      </c>
      <c r="AG95" s="20">
        <v>2017</v>
      </c>
      <c r="AH95" s="21">
        <v>43157</v>
      </c>
      <c r="AI95" s="20" t="s">
        <v>132</v>
      </c>
      <c r="AJ95" s="20" t="s">
        <v>426</v>
      </c>
    </row>
    <row r="96" spans="1:36" ht="51" x14ac:dyDescent="0.2">
      <c r="A96" s="20">
        <v>2016</v>
      </c>
      <c r="B96" s="20" t="s">
        <v>274</v>
      </c>
      <c r="C96" s="20" t="s">
        <v>7</v>
      </c>
      <c r="D96" s="20" t="s">
        <v>140</v>
      </c>
      <c r="E96" s="20" t="s">
        <v>141</v>
      </c>
      <c r="F96" s="20" t="s">
        <v>141</v>
      </c>
      <c r="G96" s="20" t="s">
        <v>170</v>
      </c>
      <c r="H96" s="20" t="s">
        <v>199</v>
      </c>
      <c r="I96" s="20" t="s">
        <v>200</v>
      </c>
      <c r="J96" s="20" t="s">
        <v>201</v>
      </c>
      <c r="K96" s="20" t="s">
        <v>125</v>
      </c>
      <c r="L96" s="20" t="s">
        <v>11</v>
      </c>
      <c r="M96" s="20">
        <v>0</v>
      </c>
      <c r="N96" s="20">
        <f>392.72+484.09</f>
        <v>876.81</v>
      </c>
      <c r="O96" s="20" t="s">
        <v>126</v>
      </c>
      <c r="P96" s="20" t="s">
        <v>127</v>
      </c>
      <c r="Q96" s="20" t="s">
        <v>128</v>
      </c>
      <c r="R96" s="20" t="s">
        <v>126</v>
      </c>
      <c r="S96" s="20" t="s">
        <v>127</v>
      </c>
      <c r="T96" s="20" t="s">
        <v>288</v>
      </c>
      <c r="U96" s="20" t="s">
        <v>290</v>
      </c>
      <c r="V96" s="23">
        <v>42628</v>
      </c>
      <c r="W96" s="23">
        <v>42628</v>
      </c>
      <c r="X96" s="20">
        <v>44</v>
      </c>
      <c r="Y96" s="20">
        <v>876.81</v>
      </c>
      <c r="Z96" s="20">
        <v>0</v>
      </c>
      <c r="AA96" s="20" t="s">
        <v>110</v>
      </c>
      <c r="AB96" s="20" t="s">
        <v>110</v>
      </c>
      <c r="AC96" s="22" t="s">
        <v>464</v>
      </c>
      <c r="AD96" s="20" t="s">
        <v>110</v>
      </c>
      <c r="AE96" s="21">
        <v>43146</v>
      </c>
      <c r="AF96" s="20" t="s">
        <v>176</v>
      </c>
      <c r="AG96" s="20">
        <v>2017</v>
      </c>
      <c r="AH96" s="21">
        <v>43157</v>
      </c>
      <c r="AI96" s="20" t="s">
        <v>132</v>
      </c>
      <c r="AJ96" s="20" t="s">
        <v>426</v>
      </c>
    </row>
    <row r="97" spans="1:36" ht="51" x14ac:dyDescent="0.2">
      <c r="A97" s="20">
        <v>2016</v>
      </c>
      <c r="B97" s="20" t="s">
        <v>274</v>
      </c>
      <c r="C97" s="20" t="s">
        <v>7</v>
      </c>
      <c r="D97" s="20" t="s">
        <v>140</v>
      </c>
      <c r="E97" s="20" t="s">
        <v>141</v>
      </c>
      <c r="F97" s="20" t="s">
        <v>141</v>
      </c>
      <c r="G97" s="20" t="s">
        <v>170</v>
      </c>
      <c r="H97" s="20" t="s">
        <v>199</v>
      </c>
      <c r="I97" s="20" t="s">
        <v>200</v>
      </c>
      <c r="J97" s="20" t="s">
        <v>201</v>
      </c>
      <c r="K97" s="20" t="s">
        <v>125</v>
      </c>
      <c r="L97" s="20" t="s">
        <v>11</v>
      </c>
      <c r="M97" s="20">
        <v>0</v>
      </c>
      <c r="N97" s="20">
        <v>219.1</v>
      </c>
      <c r="O97" s="20" t="s">
        <v>126</v>
      </c>
      <c r="P97" s="20" t="s">
        <v>127</v>
      </c>
      <c r="Q97" s="20" t="s">
        <v>128</v>
      </c>
      <c r="R97" s="20" t="s">
        <v>126</v>
      </c>
      <c r="S97" s="20" t="s">
        <v>127</v>
      </c>
      <c r="T97" s="20" t="s">
        <v>288</v>
      </c>
      <c r="U97" s="20" t="s">
        <v>290</v>
      </c>
      <c r="V97" s="23">
        <v>42636</v>
      </c>
      <c r="W97" s="23">
        <v>42636</v>
      </c>
      <c r="X97" s="20">
        <v>45</v>
      </c>
      <c r="Y97" s="20">
        <v>219.1</v>
      </c>
      <c r="Z97" s="20">
        <v>0</v>
      </c>
      <c r="AA97" s="20" t="s">
        <v>110</v>
      </c>
      <c r="AB97" s="20" t="s">
        <v>110</v>
      </c>
      <c r="AC97" s="22" t="s">
        <v>465</v>
      </c>
      <c r="AD97" s="20" t="s">
        <v>110</v>
      </c>
      <c r="AE97" s="21">
        <v>43146</v>
      </c>
      <c r="AF97" s="20" t="s">
        <v>176</v>
      </c>
      <c r="AG97" s="20">
        <v>2017</v>
      </c>
      <c r="AH97" s="21">
        <v>43157</v>
      </c>
      <c r="AI97" s="20" t="s">
        <v>132</v>
      </c>
      <c r="AJ97" s="20" t="s">
        <v>426</v>
      </c>
    </row>
    <row r="98" spans="1:36" ht="51" x14ac:dyDescent="0.2">
      <c r="A98" s="20">
        <v>2016</v>
      </c>
      <c r="B98" s="20" t="s">
        <v>274</v>
      </c>
      <c r="C98" s="20" t="s">
        <v>7</v>
      </c>
      <c r="D98" s="20" t="s">
        <v>291</v>
      </c>
      <c r="E98" s="20" t="s">
        <v>292</v>
      </c>
      <c r="F98" s="20" t="s">
        <v>292</v>
      </c>
      <c r="G98" s="20" t="s">
        <v>293</v>
      </c>
      <c r="H98" s="20" t="s">
        <v>294</v>
      </c>
      <c r="I98" s="20" t="s">
        <v>295</v>
      </c>
      <c r="J98" s="20" t="s">
        <v>296</v>
      </c>
      <c r="K98" s="20" t="s">
        <v>125</v>
      </c>
      <c r="L98" s="20" t="s">
        <v>11</v>
      </c>
      <c r="M98" s="20">
        <v>0</v>
      </c>
      <c r="N98" s="20">
        <v>70</v>
      </c>
      <c r="O98" s="20" t="s">
        <v>126</v>
      </c>
      <c r="P98" s="20" t="s">
        <v>127</v>
      </c>
      <c r="Q98" s="20" t="s">
        <v>128</v>
      </c>
      <c r="R98" s="20" t="s">
        <v>126</v>
      </c>
      <c r="S98" s="20" t="s">
        <v>146</v>
      </c>
      <c r="T98" s="20" t="s">
        <v>147</v>
      </c>
      <c r="U98" s="20" t="s">
        <v>297</v>
      </c>
      <c r="V98" s="23">
        <v>42640</v>
      </c>
      <c r="W98" s="23">
        <v>42642</v>
      </c>
      <c r="X98" s="20">
        <v>70</v>
      </c>
      <c r="Y98" s="20">
        <v>70</v>
      </c>
      <c r="Z98" s="20">
        <v>0</v>
      </c>
      <c r="AA98" s="20" t="s">
        <v>298</v>
      </c>
      <c r="AB98" s="22" t="s">
        <v>467</v>
      </c>
      <c r="AC98" s="22" t="s">
        <v>466</v>
      </c>
      <c r="AD98" s="20" t="s">
        <v>110</v>
      </c>
      <c r="AE98" s="21">
        <v>43146</v>
      </c>
      <c r="AF98" s="20" t="s">
        <v>176</v>
      </c>
      <c r="AG98" s="20">
        <v>2017</v>
      </c>
      <c r="AH98" s="21">
        <v>43157</v>
      </c>
      <c r="AI98" s="20" t="s">
        <v>132</v>
      </c>
      <c r="AJ98" s="20" t="s">
        <v>426</v>
      </c>
    </row>
    <row r="99" spans="1:36" ht="51" x14ac:dyDescent="0.2">
      <c r="A99" s="20">
        <v>2016</v>
      </c>
      <c r="B99" s="20" t="s">
        <v>274</v>
      </c>
      <c r="C99" s="20" t="s">
        <v>0</v>
      </c>
      <c r="D99" s="20" t="s">
        <v>299</v>
      </c>
      <c r="E99" s="20" t="s">
        <v>300</v>
      </c>
      <c r="F99" s="20" t="s">
        <v>300</v>
      </c>
      <c r="G99" s="20" t="s">
        <v>301</v>
      </c>
      <c r="H99" s="20" t="s">
        <v>302</v>
      </c>
      <c r="I99" s="20" t="s">
        <v>303</v>
      </c>
      <c r="J99" s="20" t="s">
        <v>304</v>
      </c>
      <c r="K99" s="20" t="s">
        <v>125</v>
      </c>
      <c r="L99" s="20" t="s">
        <v>11</v>
      </c>
      <c r="M99" s="20">
        <v>0</v>
      </c>
      <c r="N99" s="20">
        <v>126.72</v>
      </c>
      <c r="O99" s="20" t="s">
        <v>126</v>
      </c>
      <c r="P99" s="20" t="s">
        <v>127</v>
      </c>
      <c r="Q99" s="20" t="s">
        <v>128</v>
      </c>
      <c r="R99" s="20" t="s">
        <v>126</v>
      </c>
      <c r="S99" s="20" t="s">
        <v>146</v>
      </c>
      <c r="T99" s="20" t="s">
        <v>147</v>
      </c>
      <c r="U99" s="20" t="s">
        <v>297</v>
      </c>
      <c r="V99" s="23">
        <v>42640</v>
      </c>
      <c r="W99" s="23">
        <v>42642</v>
      </c>
      <c r="X99" s="20">
        <v>71</v>
      </c>
      <c r="Y99" s="20">
        <v>126.72</v>
      </c>
      <c r="Z99" s="20">
        <v>0</v>
      </c>
      <c r="AA99" s="20" t="s">
        <v>110</v>
      </c>
      <c r="AB99" s="20" t="s">
        <v>110</v>
      </c>
      <c r="AC99" s="22" t="s">
        <v>468</v>
      </c>
      <c r="AD99" s="20" t="s">
        <v>110</v>
      </c>
      <c r="AE99" s="21">
        <v>43146</v>
      </c>
      <c r="AF99" s="20" t="s">
        <v>176</v>
      </c>
      <c r="AG99" s="20">
        <v>2017</v>
      </c>
      <c r="AH99" s="21">
        <v>43157</v>
      </c>
      <c r="AI99" s="20" t="s">
        <v>132</v>
      </c>
      <c r="AJ99" s="20" t="s">
        <v>426</v>
      </c>
    </row>
    <row r="100" spans="1:36" ht="51" x14ac:dyDescent="0.2">
      <c r="A100" s="20">
        <v>2016</v>
      </c>
      <c r="B100" s="20" t="s">
        <v>274</v>
      </c>
      <c r="C100" s="20" t="s">
        <v>7</v>
      </c>
      <c r="D100" s="20" t="s">
        <v>159</v>
      </c>
      <c r="E100" s="20" t="s">
        <v>160</v>
      </c>
      <c r="F100" s="20" t="s">
        <v>160</v>
      </c>
      <c r="G100" s="20" t="s">
        <v>161</v>
      </c>
      <c r="H100" s="20" t="s">
        <v>305</v>
      </c>
      <c r="I100" s="20" t="s">
        <v>306</v>
      </c>
      <c r="J100" s="20" t="s">
        <v>307</v>
      </c>
      <c r="K100" s="20" t="s">
        <v>125</v>
      </c>
      <c r="L100" s="20" t="s">
        <v>11</v>
      </c>
      <c r="M100" s="20">
        <v>15</v>
      </c>
      <c r="N100" s="20">
        <f>13893.71+3473.51+3473.44+6946.87+6946.87+13893.71+3473.44+3473.44</f>
        <v>55574.990000000005</v>
      </c>
      <c r="O100" s="20" t="s">
        <v>126</v>
      </c>
      <c r="P100" s="20" t="s">
        <v>127</v>
      </c>
      <c r="Q100" s="20" t="s">
        <v>128</v>
      </c>
      <c r="R100" s="20" t="s">
        <v>126</v>
      </c>
      <c r="S100" s="20" t="s">
        <v>308</v>
      </c>
      <c r="T100" s="20" t="s">
        <v>309</v>
      </c>
      <c r="U100" s="20" t="s">
        <v>310</v>
      </c>
      <c r="V100" s="23">
        <v>42681</v>
      </c>
      <c r="W100" s="23">
        <v>42685</v>
      </c>
      <c r="X100" s="20">
        <v>77</v>
      </c>
      <c r="Y100" s="20">
        <v>55574.99</v>
      </c>
      <c r="Z100" s="20">
        <v>0</v>
      </c>
      <c r="AA100" s="20" t="s">
        <v>110</v>
      </c>
      <c r="AB100" s="20" t="s">
        <v>110</v>
      </c>
      <c r="AC100" s="22" t="s">
        <v>469</v>
      </c>
      <c r="AD100" s="20" t="s">
        <v>110</v>
      </c>
      <c r="AE100" s="21">
        <v>43146</v>
      </c>
      <c r="AF100" s="20" t="s">
        <v>176</v>
      </c>
      <c r="AG100" s="20">
        <v>2017</v>
      </c>
      <c r="AH100" s="21">
        <v>43157</v>
      </c>
      <c r="AI100" s="20" t="s">
        <v>132</v>
      </c>
      <c r="AJ100" s="20" t="s">
        <v>426</v>
      </c>
    </row>
    <row r="103" spans="1:36" ht="15" x14ac:dyDescent="0.2">
      <c r="A103" s="11" t="s">
        <v>13</v>
      </c>
      <c r="B103" s="11" t="s">
        <v>14</v>
      </c>
      <c r="C103" s="11" t="s">
        <v>15</v>
      </c>
      <c r="D103" s="11" t="s">
        <v>115</v>
      </c>
    </row>
    <row r="104" spans="1:36" ht="25.5" x14ac:dyDescent="0.2">
      <c r="A104" s="12" t="s">
        <v>16</v>
      </c>
      <c r="B104" s="12" t="s">
        <v>17</v>
      </c>
      <c r="C104" s="12" t="s">
        <v>16</v>
      </c>
      <c r="D104" s="12" t="s">
        <v>379</v>
      </c>
    </row>
    <row r="105" spans="1:36" ht="15" x14ac:dyDescent="0.2">
      <c r="A105" s="24" t="s">
        <v>64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4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4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4"/>
      <c r="AI105" s="25"/>
      <c r="AJ105" s="25"/>
    </row>
    <row r="106" spans="1:36" ht="25.5" x14ac:dyDescent="0.2">
      <c r="A106" s="13" t="s">
        <v>65</v>
      </c>
      <c r="B106" s="13" t="s">
        <v>66</v>
      </c>
      <c r="C106" s="13" t="s">
        <v>67</v>
      </c>
      <c r="D106" s="13" t="s">
        <v>68</v>
      </c>
      <c r="E106" s="13" t="s">
        <v>69</v>
      </c>
      <c r="F106" s="13" t="s">
        <v>70</v>
      </c>
      <c r="G106" s="13" t="s">
        <v>71</v>
      </c>
      <c r="H106" s="13" t="s">
        <v>72</v>
      </c>
      <c r="I106" s="13" t="s">
        <v>73</v>
      </c>
      <c r="J106" s="13" t="s">
        <v>74</v>
      </c>
      <c r="K106" s="14" t="s">
        <v>75</v>
      </c>
      <c r="L106" s="13" t="s">
        <v>76</v>
      </c>
      <c r="M106" s="13" t="s">
        <v>77</v>
      </c>
      <c r="N106" s="13" t="s">
        <v>78</v>
      </c>
      <c r="O106" s="13" t="s">
        <v>79</v>
      </c>
      <c r="P106" s="13" t="s">
        <v>80</v>
      </c>
      <c r="Q106" s="13" t="s">
        <v>81</v>
      </c>
      <c r="R106" s="13" t="s">
        <v>82</v>
      </c>
      <c r="S106" s="13" t="s">
        <v>83</v>
      </c>
      <c r="T106" s="13" t="s">
        <v>84</v>
      </c>
      <c r="U106" s="13" t="s">
        <v>85</v>
      </c>
      <c r="V106" s="14" t="s">
        <v>86</v>
      </c>
      <c r="W106" s="13" t="s">
        <v>87</v>
      </c>
      <c r="X106" s="13" t="s">
        <v>88</v>
      </c>
      <c r="Y106" s="13" t="s">
        <v>96</v>
      </c>
      <c r="Z106" s="13" t="s">
        <v>97</v>
      </c>
      <c r="AA106" s="13" t="s">
        <v>98</v>
      </c>
      <c r="AB106" s="13" t="s">
        <v>99</v>
      </c>
      <c r="AC106" s="13" t="s">
        <v>100</v>
      </c>
      <c r="AD106" s="13" t="s">
        <v>103</v>
      </c>
      <c r="AE106" s="13" t="s">
        <v>105</v>
      </c>
      <c r="AF106" s="13" t="s">
        <v>106</v>
      </c>
      <c r="AG106" s="14" t="s">
        <v>107</v>
      </c>
      <c r="AH106" s="13" t="s">
        <v>108</v>
      </c>
      <c r="AI106" s="13" t="s">
        <v>109</v>
      </c>
      <c r="AJ106" s="13" t="s">
        <v>114</v>
      </c>
    </row>
    <row r="107" spans="1:36" ht="51" x14ac:dyDescent="0.2">
      <c r="A107" s="20">
        <v>2016</v>
      </c>
      <c r="B107" s="20" t="s">
        <v>312</v>
      </c>
      <c r="C107" s="20" t="s">
        <v>0</v>
      </c>
      <c r="D107" s="20" t="s">
        <v>313</v>
      </c>
      <c r="E107" s="20" t="s">
        <v>314</v>
      </c>
      <c r="F107" s="20" t="s">
        <v>314</v>
      </c>
      <c r="G107" s="20" t="s">
        <v>170</v>
      </c>
      <c r="H107" s="20" t="s">
        <v>315</v>
      </c>
      <c r="I107" s="20" t="s">
        <v>316</v>
      </c>
      <c r="J107" s="20" t="s">
        <v>317</v>
      </c>
      <c r="K107" s="20" t="s">
        <v>125</v>
      </c>
      <c r="L107" s="20" t="s">
        <v>11</v>
      </c>
      <c r="M107" s="20">
        <v>0</v>
      </c>
      <c r="N107" s="20">
        <v>1879.64</v>
      </c>
      <c r="O107" s="20" t="s">
        <v>126</v>
      </c>
      <c r="P107" s="20" t="s">
        <v>127</v>
      </c>
      <c r="Q107" s="20" t="s">
        <v>128</v>
      </c>
      <c r="R107" s="20" t="s">
        <v>126</v>
      </c>
      <c r="S107" s="20" t="s">
        <v>146</v>
      </c>
      <c r="T107" s="20" t="s">
        <v>147</v>
      </c>
      <c r="U107" s="20" t="s">
        <v>318</v>
      </c>
      <c r="V107" s="23">
        <v>42674</v>
      </c>
      <c r="W107" s="23">
        <v>42674</v>
      </c>
      <c r="X107" s="20">
        <v>13</v>
      </c>
      <c r="Y107" s="20">
        <v>1879.64</v>
      </c>
      <c r="Z107" s="20">
        <v>0</v>
      </c>
      <c r="AA107" s="23" t="s">
        <v>110</v>
      </c>
      <c r="AB107" s="20" t="s">
        <v>110</v>
      </c>
      <c r="AC107" s="22" t="s">
        <v>470</v>
      </c>
      <c r="AD107" s="20" t="s">
        <v>110</v>
      </c>
      <c r="AE107" s="21">
        <v>43146</v>
      </c>
      <c r="AF107" s="20" t="s">
        <v>113</v>
      </c>
      <c r="AG107" s="20">
        <v>2017</v>
      </c>
      <c r="AH107" s="21">
        <v>43157</v>
      </c>
      <c r="AI107" s="20" t="s">
        <v>132</v>
      </c>
      <c r="AJ107" s="20" t="s">
        <v>426</v>
      </c>
    </row>
    <row r="108" spans="1:36" ht="51" x14ac:dyDescent="0.2">
      <c r="A108" s="20">
        <v>2016</v>
      </c>
      <c r="B108" s="20" t="s">
        <v>312</v>
      </c>
      <c r="C108" s="20" t="s">
        <v>7</v>
      </c>
      <c r="D108" s="20" t="s">
        <v>159</v>
      </c>
      <c r="E108" s="20" t="s">
        <v>160</v>
      </c>
      <c r="F108" s="20" t="s">
        <v>160</v>
      </c>
      <c r="G108" s="20" t="s">
        <v>161</v>
      </c>
      <c r="H108" s="20" t="s">
        <v>305</v>
      </c>
      <c r="I108" s="20" t="s">
        <v>306</v>
      </c>
      <c r="J108" s="20" t="s">
        <v>307</v>
      </c>
      <c r="K108" s="20" t="s">
        <v>125</v>
      </c>
      <c r="L108" s="20" t="s">
        <v>11</v>
      </c>
      <c r="M108" s="20">
        <v>0</v>
      </c>
      <c r="N108" s="20">
        <v>15393.04</v>
      </c>
      <c r="O108" s="20" t="s">
        <v>126</v>
      </c>
      <c r="P108" s="20" t="s">
        <v>127</v>
      </c>
      <c r="Q108" s="20" t="s">
        <v>128</v>
      </c>
      <c r="R108" s="20" t="s">
        <v>126</v>
      </c>
      <c r="S108" s="20" t="s">
        <v>308</v>
      </c>
      <c r="T108" s="20" t="s">
        <v>309</v>
      </c>
      <c r="U108" s="20" t="s">
        <v>319</v>
      </c>
      <c r="V108" s="23">
        <v>42681</v>
      </c>
      <c r="W108" s="23">
        <v>42685</v>
      </c>
      <c r="X108" s="20">
        <v>15</v>
      </c>
      <c r="Y108" s="20">
        <v>15393.04</v>
      </c>
      <c r="Z108" s="20">
        <v>0</v>
      </c>
      <c r="AA108" s="23" t="s">
        <v>110</v>
      </c>
      <c r="AB108" s="20" t="s">
        <v>110</v>
      </c>
      <c r="AC108" s="22" t="s">
        <v>471</v>
      </c>
      <c r="AD108" s="20" t="s">
        <v>110</v>
      </c>
      <c r="AE108" s="21">
        <v>43146</v>
      </c>
      <c r="AF108" s="20" t="s">
        <v>113</v>
      </c>
      <c r="AG108" s="20">
        <v>2017</v>
      </c>
      <c r="AH108" s="21">
        <v>43157</v>
      </c>
      <c r="AI108" s="20" t="s">
        <v>132</v>
      </c>
      <c r="AJ108" s="20" t="s">
        <v>426</v>
      </c>
    </row>
    <row r="109" spans="1:36" ht="51" x14ac:dyDescent="0.2">
      <c r="A109" s="20">
        <v>2016</v>
      </c>
      <c r="B109" s="20" t="s">
        <v>312</v>
      </c>
      <c r="C109" s="20" t="s">
        <v>0</v>
      </c>
      <c r="D109" s="20" t="s">
        <v>320</v>
      </c>
      <c r="E109" s="20" t="s">
        <v>321</v>
      </c>
      <c r="F109" s="20" t="s">
        <v>321</v>
      </c>
      <c r="G109" s="20" t="s">
        <v>253</v>
      </c>
      <c r="H109" s="20" t="s">
        <v>322</v>
      </c>
      <c r="I109" s="20" t="s">
        <v>323</v>
      </c>
      <c r="J109" s="20" t="s">
        <v>324</v>
      </c>
      <c r="K109" s="20" t="s">
        <v>125</v>
      </c>
      <c r="L109" s="20" t="s">
        <v>11</v>
      </c>
      <c r="M109" s="20">
        <v>0</v>
      </c>
      <c r="N109" s="20">
        <v>924.14</v>
      </c>
      <c r="O109" s="20" t="s">
        <v>126</v>
      </c>
      <c r="P109" s="20" t="s">
        <v>127</v>
      </c>
      <c r="Q109" s="20" t="s">
        <v>128</v>
      </c>
      <c r="R109" s="20" t="s">
        <v>126</v>
      </c>
      <c r="S109" s="20" t="s">
        <v>308</v>
      </c>
      <c r="T109" s="20" t="s">
        <v>309</v>
      </c>
      <c r="U109" s="20" t="s">
        <v>319</v>
      </c>
      <c r="V109" s="23">
        <v>42681</v>
      </c>
      <c r="W109" s="23">
        <v>42685</v>
      </c>
      <c r="X109" s="20">
        <v>16</v>
      </c>
      <c r="Y109" s="20">
        <v>924.14</v>
      </c>
      <c r="Z109" s="20">
        <v>0</v>
      </c>
      <c r="AA109" s="23" t="s">
        <v>110</v>
      </c>
      <c r="AB109" s="20" t="s">
        <v>110</v>
      </c>
      <c r="AC109" s="22" t="s">
        <v>472</v>
      </c>
      <c r="AD109" s="20" t="s">
        <v>110</v>
      </c>
      <c r="AE109" s="21">
        <v>43146</v>
      </c>
      <c r="AF109" s="20" t="s">
        <v>113</v>
      </c>
      <c r="AG109" s="20">
        <v>2017</v>
      </c>
      <c r="AH109" s="21">
        <v>43157</v>
      </c>
      <c r="AI109" s="20" t="s">
        <v>132</v>
      </c>
      <c r="AJ109" s="20" t="s">
        <v>426</v>
      </c>
    </row>
    <row r="110" spans="1:36" ht="51" x14ac:dyDescent="0.2">
      <c r="A110" s="20">
        <v>2016</v>
      </c>
      <c r="B110" s="20" t="s">
        <v>312</v>
      </c>
      <c r="C110" s="20" t="s">
        <v>0</v>
      </c>
      <c r="D110" s="20" t="s">
        <v>325</v>
      </c>
      <c r="E110" s="20" t="s">
        <v>326</v>
      </c>
      <c r="F110" s="20" t="s">
        <v>326</v>
      </c>
      <c r="G110" s="20" t="s">
        <v>327</v>
      </c>
      <c r="H110" s="20" t="s">
        <v>328</v>
      </c>
      <c r="I110" s="20" t="s">
        <v>329</v>
      </c>
      <c r="J110" s="20" t="s">
        <v>330</v>
      </c>
      <c r="K110" s="20" t="s">
        <v>125</v>
      </c>
      <c r="L110" s="20" t="s">
        <v>11</v>
      </c>
      <c r="M110" s="20">
        <v>0</v>
      </c>
      <c r="N110" s="20">
        <v>1180.6300000000001</v>
      </c>
      <c r="O110" s="20" t="s">
        <v>126</v>
      </c>
      <c r="P110" s="20" t="s">
        <v>127</v>
      </c>
      <c r="Q110" s="20" t="s">
        <v>128</v>
      </c>
      <c r="R110" s="20" t="s">
        <v>126</v>
      </c>
      <c r="S110" s="20" t="s">
        <v>308</v>
      </c>
      <c r="T110" s="20" t="s">
        <v>309</v>
      </c>
      <c r="U110" s="20" t="s">
        <v>319</v>
      </c>
      <c r="V110" s="23">
        <v>42681</v>
      </c>
      <c r="W110" s="23">
        <v>42685</v>
      </c>
      <c r="X110" s="20">
        <v>17</v>
      </c>
      <c r="Y110" s="20">
        <v>1180.6300000000001</v>
      </c>
      <c r="Z110" s="20">
        <v>0</v>
      </c>
      <c r="AA110" s="23" t="s">
        <v>110</v>
      </c>
      <c r="AB110" s="20" t="s">
        <v>110</v>
      </c>
      <c r="AC110" s="22" t="s">
        <v>473</v>
      </c>
      <c r="AD110" s="20" t="s">
        <v>110</v>
      </c>
      <c r="AE110" s="21">
        <v>43146</v>
      </c>
      <c r="AF110" s="20" t="s">
        <v>113</v>
      </c>
      <c r="AG110" s="20">
        <v>2017</v>
      </c>
      <c r="AH110" s="21">
        <v>43157</v>
      </c>
      <c r="AI110" s="20" t="s">
        <v>132</v>
      </c>
      <c r="AJ110" s="20" t="s">
        <v>426</v>
      </c>
    </row>
    <row r="111" spans="1:36" ht="51" x14ac:dyDescent="0.2">
      <c r="A111" s="20">
        <v>2016</v>
      </c>
      <c r="B111" s="20" t="s">
        <v>312</v>
      </c>
      <c r="C111" s="20" t="s">
        <v>0</v>
      </c>
      <c r="D111" s="20" t="s">
        <v>331</v>
      </c>
      <c r="E111" s="20" t="s">
        <v>332</v>
      </c>
      <c r="F111" s="20" t="s">
        <v>332</v>
      </c>
      <c r="G111" s="20" t="s">
        <v>333</v>
      </c>
      <c r="H111" s="20" t="s">
        <v>334</v>
      </c>
      <c r="I111" s="20" t="s">
        <v>335</v>
      </c>
      <c r="J111" s="20" t="s">
        <v>336</v>
      </c>
      <c r="K111" s="20" t="s">
        <v>125</v>
      </c>
      <c r="L111" s="20" t="s">
        <v>11</v>
      </c>
      <c r="M111" s="20">
        <v>0</v>
      </c>
      <c r="N111" s="20">
        <v>1071.56</v>
      </c>
      <c r="O111" s="20" t="s">
        <v>126</v>
      </c>
      <c r="P111" s="20" t="s">
        <v>127</v>
      </c>
      <c r="Q111" s="20" t="s">
        <v>128</v>
      </c>
      <c r="R111" s="20" t="s">
        <v>126</v>
      </c>
      <c r="S111" s="20" t="s">
        <v>308</v>
      </c>
      <c r="T111" s="20" t="s">
        <v>309</v>
      </c>
      <c r="U111" s="20" t="s">
        <v>319</v>
      </c>
      <c r="V111" s="23">
        <v>42681</v>
      </c>
      <c r="W111" s="23">
        <v>42685</v>
      </c>
      <c r="X111" s="20">
        <v>18</v>
      </c>
      <c r="Y111" s="20">
        <v>1071.56</v>
      </c>
      <c r="Z111" s="20">
        <v>0</v>
      </c>
      <c r="AA111" s="23" t="s">
        <v>110</v>
      </c>
      <c r="AB111" s="20" t="s">
        <v>110</v>
      </c>
      <c r="AC111" s="22" t="s">
        <v>474</v>
      </c>
      <c r="AD111" s="20" t="s">
        <v>110</v>
      </c>
      <c r="AE111" s="21">
        <v>43146</v>
      </c>
      <c r="AF111" s="20" t="s">
        <v>113</v>
      </c>
      <c r="AG111" s="20">
        <v>2017</v>
      </c>
      <c r="AH111" s="21">
        <v>43157</v>
      </c>
      <c r="AI111" s="20" t="s">
        <v>132</v>
      </c>
      <c r="AJ111" s="20" t="s">
        <v>426</v>
      </c>
    </row>
    <row r="112" spans="1:36" ht="51" x14ac:dyDescent="0.2">
      <c r="A112" s="20">
        <v>2016</v>
      </c>
      <c r="B112" s="20" t="s">
        <v>312</v>
      </c>
      <c r="C112" s="20" t="s">
        <v>0</v>
      </c>
      <c r="D112" s="20" t="s">
        <v>337</v>
      </c>
      <c r="E112" s="20" t="s">
        <v>338</v>
      </c>
      <c r="F112" s="20" t="s">
        <v>338</v>
      </c>
      <c r="G112" s="20" t="s">
        <v>327</v>
      </c>
      <c r="H112" s="20" t="s">
        <v>339</v>
      </c>
      <c r="I112" s="20" t="s">
        <v>340</v>
      </c>
      <c r="J112" s="20" t="s">
        <v>278</v>
      </c>
      <c r="K112" s="20" t="s">
        <v>125</v>
      </c>
      <c r="L112" s="20" t="s">
        <v>11</v>
      </c>
      <c r="M112" s="20">
        <v>0</v>
      </c>
      <c r="N112" s="20">
        <v>959.06</v>
      </c>
      <c r="O112" s="20" t="s">
        <v>126</v>
      </c>
      <c r="P112" s="20" t="s">
        <v>127</v>
      </c>
      <c r="Q112" s="20" t="s">
        <v>128</v>
      </c>
      <c r="R112" s="20" t="s">
        <v>126</v>
      </c>
      <c r="S112" s="20" t="s">
        <v>308</v>
      </c>
      <c r="T112" s="20" t="s">
        <v>309</v>
      </c>
      <c r="U112" s="20" t="s">
        <v>319</v>
      </c>
      <c r="V112" s="23">
        <v>42681</v>
      </c>
      <c r="W112" s="23">
        <v>42685</v>
      </c>
      <c r="X112" s="20">
        <v>19</v>
      </c>
      <c r="Y112" s="20">
        <v>959.06</v>
      </c>
      <c r="Z112" s="20">
        <v>0</v>
      </c>
      <c r="AA112" s="23" t="s">
        <v>110</v>
      </c>
      <c r="AB112" s="20" t="s">
        <v>110</v>
      </c>
      <c r="AC112" s="22" t="s">
        <v>475</v>
      </c>
      <c r="AD112" s="20" t="s">
        <v>110</v>
      </c>
      <c r="AE112" s="21">
        <v>43146</v>
      </c>
      <c r="AF112" s="20" t="s">
        <v>113</v>
      </c>
      <c r="AG112" s="20">
        <v>2017</v>
      </c>
      <c r="AH112" s="21">
        <v>43157</v>
      </c>
      <c r="AI112" s="20" t="s">
        <v>132</v>
      </c>
      <c r="AJ112" s="20" t="s">
        <v>426</v>
      </c>
    </row>
    <row r="113" spans="1:36" ht="51" x14ac:dyDescent="0.2">
      <c r="A113" s="20">
        <v>2016</v>
      </c>
      <c r="B113" s="20" t="s">
        <v>312</v>
      </c>
      <c r="C113" s="20" t="s">
        <v>7</v>
      </c>
      <c r="D113" s="20" t="s">
        <v>140</v>
      </c>
      <c r="E113" s="20" t="s">
        <v>141</v>
      </c>
      <c r="F113" s="20" t="s">
        <v>141</v>
      </c>
      <c r="G113" s="20" t="s">
        <v>153</v>
      </c>
      <c r="H113" s="20" t="s">
        <v>341</v>
      </c>
      <c r="I113" s="20" t="s">
        <v>172</v>
      </c>
      <c r="J113" s="20" t="s">
        <v>342</v>
      </c>
      <c r="K113" s="20" t="s">
        <v>125</v>
      </c>
      <c r="L113" s="20" t="s">
        <v>11</v>
      </c>
      <c r="M113" s="20">
        <v>0</v>
      </c>
      <c r="N113" s="20">
        <v>1858.64</v>
      </c>
      <c r="O113" s="20" t="s">
        <v>126</v>
      </c>
      <c r="P113" s="20" t="s">
        <v>127</v>
      </c>
      <c r="Q113" s="20" t="s">
        <v>128</v>
      </c>
      <c r="R113" s="20" t="s">
        <v>126</v>
      </c>
      <c r="S113" s="20" t="s">
        <v>308</v>
      </c>
      <c r="T113" s="20" t="s">
        <v>309</v>
      </c>
      <c r="U113" s="20" t="s">
        <v>319</v>
      </c>
      <c r="V113" s="23">
        <v>42681</v>
      </c>
      <c r="W113" s="23">
        <v>42685</v>
      </c>
      <c r="X113" s="20">
        <v>20</v>
      </c>
      <c r="Y113" s="20">
        <v>1858.64</v>
      </c>
      <c r="Z113" s="20">
        <v>0</v>
      </c>
      <c r="AA113" s="23" t="s">
        <v>110</v>
      </c>
      <c r="AB113" s="20" t="s">
        <v>110</v>
      </c>
      <c r="AC113" s="22" t="s">
        <v>476</v>
      </c>
      <c r="AD113" s="20" t="s">
        <v>110</v>
      </c>
      <c r="AE113" s="21">
        <v>43146</v>
      </c>
      <c r="AF113" s="20" t="s">
        <v>113</v>
      </c>
      <c r="AG113" s="20">
        <v>2017</v>
      </c>
      <c r="AH113" s="21">
        <v>43157</v>
      </c>
      <c r="AI113" s="20" t="s">
        <v>132</v>
      </c>
      <c r="AJ113" s="20" t="s">
        <v>426</v>
      </c>
    </row>
    <row r="114" spans="1:36" ht="51" x14ac:dyDescent="0.2">
      <c r="A114" s="20">
        <v>2016</v>
      </c>
      <c r="B114" s="20" t="s">
        <v>312</v>
      </c>
      <c r="C114" s="20" t="s">
        <v>7</v>
      </c>
      <c r="D114" s="20" t="s">
        <v>343</v>
      </c>
      <c r="E114" s="20" t="s">
        <v>344</v>
      </c>
      <c r="F114" s="20" t="s">
        <v>344</v>
      </c>
      <c r="G114" s="20" t="s">
        <v>176</v>
      </c>
      <c r="H114" s="20" t="s">
        <v>345</v>
      </c>
      <c r="I114" s="20" t="s">
        <v>346</v>
      </c>
      <c r="J114" s="20" t="s">
        <v>347</v>
      </c>
      <c r="K114" s="20" t="s">
        <v>125</v>
      </c>
      <c r="L114" s="20" t="s">
        <v>11</v>
      </c>
      <c r="M114" s="20">
        <v>0</v>
      </c>
      <c r="N114" s="20">
        <v>1188.76</v>
      </c>
      <c r="O114" s="20" t="s">
        <v>126</v>
      </c>
      <c r="P114" s="20" t="s">
        <v>127</v>
      </c>
      <c r="Q114" s="20" t="s">
        <v>128</v>
      </c>
      <c r="R114" s="20" t="s">
        <v>126</v>
      </c>
      <c r="S114" s="20" t="s">
        <v>308</v>
      </c>
      <c r="T114" s="20" t="s">
        <v>309</v>
      </c>
      <c r="U114" s="20" t="s">
        <v>319</v>
      </c>
      <c r="V114" s="23">
        <v>42681</v>
      </c>
      <c r="W114" s="23">
        <v>42685</v>
      </c>
      <c r="X114" s="20">
        <v>21</v>
      </c>
      <c r="Y114" s="20">
        <v>1188.76</v>
      </c>
      <c r="Z114" s="20">
        <v>0</v>
      </c>
      <c r="AA114" s="23" t="s">
        <v>110</v>
      </c>
      <c r="AB114" s="20" t="s">
        <v>110</v>
      </c>
      <c r="AC114" s="22" t="s">
        <v>477</v>
      </c>
      <c r="AD114" s="20" t="s">
        <v>110</v>
      </c>
      <c r="AE114" s="21">
        <v>43146</v>
      </c>
      <c r="AF114" s="20" t="s">
        <v>113</v>
      </c>
      <c r="AG114" s="20">
        <v>2017</v>
      </c>
      <c r="AH114" s="21">
        <v>43157</v>
      </c>
      <c r="AI114" s="20" t="s">
        <v>132</v>
      </c>
      <c r="AJ114" s="20" t="s">
        <v>426</v>
      </c>
    </row>
    <row r="115" spans="1:36" ht="51" x14ac:dyDescent="0.2">
      <c r="A115" s="20">
        <v>2016</v>
      </c>
      <c r="B115" s="20" t="s">
        <v>312</v>
      </c>
      <c r="C115" s="20" t="s">
        <v>0</v>
      </c>
      <c r="D115" s="20" t="s">
        <v>348</v>
      </c>
      <c r="E115" s="20" t="s">
        <v>349</v>
      </c>
      <c r="F115" s="20" t="s">
        <v>349</v>
      </c>
      <c r="G115" s="20" t="s">
        <v>350</v>
      </c>
      <c r="H115" s="20" t="s">
        <v>351</v>
      </c>
      <c r="I115" s="20" t="s">
        <v>352</v>
      </c>
      <c r="J115" s="20" t="s">
        <v>353</v>
      </c>
      <c r="K115" s="20" t="s">
        <v>125</v>
      </c>
      <c r="L115" s="20" t="s">
        <v>11</v>
      </c>
      <c r="M115" s="20">
        <v>0</v>
      </c>
      <c r="N115" s="20">
        <v>1207.71</v>
      </c>
      <c r="O115" s="20" t="s">
        <v>126</v>
      </c>
      <c r="P115" s="20" t="s">
        <v>127</v>
      </c>
      <c r="Q115" s="20" t="s">
        <v>128</v>
      </c>
      <c r="R115" s="20" t="s">
        <v>126</v>
      </c>
      <c r="S115" s="20" t="s">
        <v>308</v>
      </c>
      <c r="T115" s="20" t="s">
        <v>309</v>
      </c>
      <c r="U115" s="20" t="s">
        <v>319</v>
      </c>
      <c r="V115" s="23">
        <v>42681</v>
      </c>
      <c r="W115" s="23">
        <v>42685</v>
      </c>
      <c r="X115" s="20">
        <v>22</v>
      </c>
      <c r="Y115" s="20">
        <v>1207.71</v>
      </c>
      <c r="Z115" s="20">
        <v>0</v>
      </c>
      <c r="AA115" s="23" t="s">
        <v>110</v>
      </c>
      <c r="AB115" s="20" t="s">
        <v>110</v>
      </c>
      <c r="AC115" s="22" t="s">
        <v>478</v>
      </c>
      <c r="AD115" s="20" t="s">
        <v>110</v>
      </c>
      <c r="AE115" s="21">
        <v>43146</v>
      </c>
      <c r="AF115" s="20" t="s">
        <v>113</v>
      </c>
      <c r="AG115" s="20">
        <v>2017</v>
      </c>
      <c r="AH115" s="21">
        <v>43157</v>
      </c>
      <c r="AI115" s="20" t="s">
        <v>132</v>
      </c>
      <c r="AJ115" s="20" t="s">
        <v>426</v>
      </c>
    </row>
    <row r="116" spans="1:36" ht="51" x14ac:dyDescent="0.2">
      <c r="A116" s="20">
        <v>2016</v>
      </c>
      <c r="B116" s="20" t="s">
        <v>312</v>
      </c>
      <c r="C116" s="20" t="s">
        <v>0</v>
      </c>
      <c r="D116" s="20" t="s">
        <v>354</v>
      </c>
      <c r="E116" s="20" t="s">
        <v>355</v>
      </c>
      <c r="F116" s="20" t="s">
        <v>355</v>
      </c>
      <c r="G116" s="20" t="s">
        <v>253</v>
      </c>
      <c r="H116" s="20" t="s">
        <v>356</v>
      </c>
      <c r="I116" s="20" t="s">
        <v>206</v>
      </c>
      <c r="J116" s="20" t="s">
        <v>265</v>
      </c>
      <c r="K116" s="20" t="s">
        <v>125</v>
      </c>
      <c r="L116" s="20" t="s">
        <v>11</v>
      </c>
      <c r="M116" s="20">
        <v>0</v>
      </c>
      <c r="N116" s="20">
        <v>3032.83</v>
      </c>
      <c r="O116" s="20" t="s">
        <v>126</v>
      </c>
      <c r="P116" s="20" t="s">
        <v>127</v>
      </c>
      <c r="Q116" s="20" t="s">
        <v>128</v>
      </c>
      <c r="R116" s="20" t="s">
        <v>126</v>
      </c>
      <c r="S116" s="20" t="s">
        <v>308</v>
      </c>
      <c r="T116" s="20" t="s">
        <v>309</v>
      </c>
      <c r="U116" s="20" t="s">
        <v>319</v>
      </c>
      <c r="V116" s="23">
        <v>42681</v>
      </c>
      <c r="W116" s="23">
        <v>42685</v>
      </c>
      <c r="X116" s="20">
        <v>23</v>
      </c>
      <c r="Y116" s="20">
        <v>3032.83</v>
      </c>
      <c r="Z116" s="20">
        <v>0</v>
      </c>
      <c r="AA116" s="23" t="s">
        <v>110</v>
      </c>
      <c r="AB116" s="20" t="s">
        <v>110</v>
      </c>
      <c r="AC116" s="22" t="s">
        <v>479</v>
      </c>
      <c r="AD116" s="20" t="s">
        <v>110</v>
      </c>
      <c r="AE116" s="21">
        <v>43146</v>
      </c>
      <c r="AF116" s="20" t="s">
        <v>113</v>
      </c>
      <c r="AG116" s="20">
        <v>2017</v>
      </c>
      <c r="AH116" s="21">
        <v>43157</v>
      </c>
      <c r="AI116" s="20" t="s">
        <v>132</v>
      </c>
      <c r="AJ116" s="20" t="s">
        <v>426</v>
      </c>
    </row>
    <row r="117" spans="1:36" ht="51" x14ac:dyDescent="0.2">
      <c r="A117" s="20">
        <v>2016</v>
      </c>
      <c r="B117" s="20" t="s">
        <v>312</v>
      </c>
      <c r="C117" s="20" t="s">
        <v>0</v>
      </c>
      <c r="D117" s="20" t="s">
        <v>313</v>
      </c>
      <c r="E117" s="20" t="s">
        <v>314</v>
      </c>
      <c r="F117" s="20" t="s">
        <v>314</v>
      </c>
      <c r="G117" s="20" t="s">
        <v>357</v>
      </c>
      <c r="H117" s="20" t="s">
        <v>358</v>
      </c>
      <c r="I117" s="20" t="s">
        <v>359</v>
      </c>
      <c r="J117" s="20" t="s">
        <v>360</v>
      </c>
      <c r="K117" s="20" t="s">
        <v>125</v>
      </c>
      <c r="L117" s="20" t="s">
        <v>11</v>
      </c>
      <c r="M117" s="20">
        <v>0</v>
      </c>
      <c r="N117" s="20">
        <v>666.28</v>
      </c>
      <c r="O117" s="20" t="s">
        <v>126</v>
      </c>
      <c r="P117" s="20" t="s">
        <v>127</v>
      </c>
      <c r="Q117" s="20" t="s">
        <v>128</v>
      </c>
      <c r="R117" s="20" t="s">
        <v>126</v>
      </c>
      <c r="S117" s="20" t="s">
        <v>308</v>
      </c>
      <c r="T117" s="20" t="s">
        <v>309</v>
      </c>
      <c r="U117" s="20" t="s">
        <v>319</v>
      </c>
      <c r="V117" s="23">
        <v>42681</v>
      </c>
      <c r="W117" s="23">
        <v>42685</v>
      </c>
      <c r="X117" s="20">
        <v>24</v>
      </c>
      <c r="Y117" s="20">
        <v>666.28</v>
      </c>
      <c r="Z117" s="20">
        <v>0</v>
      </c>
      <c r="AA117" s="23" t="s">
        <v>110</v>
      </c>
      <c r="AB117" s="20" t="s">
        <v>110</v>
      </c>
      <c r="AC117" s="22" t="s">
        <v>480</v>
      </c>
      <c r="AD117" s="20" t="s">
        <v>110</v>
      </c>
      <c r="AE117" s="21">
        <v>43146</v>
      </c>
      <c r="AF117" s="20" t="s">
        <v>113</v>
      </c>
      <c r="AG117" s="20">
        <v>2017</v>
      </c>
      <c r="AH117" s="21">
        <v>43157</v>
      </c>
      <c r="AI117" s="20" t="s">
        <v>132</v>
      </c>
      <c r="AJ117" s="20" t="s">
        <v>426</v>
      </c>
    </row>
    <row r="118" spans="1:36" ht="51" x14ac:dyDescent="0.2">
      <c r="A118" s="20">
        <v>2016</v>
      </c>
      <c r="B118" s="20" t="s">
        <v>312</v>
      </c>
      <c r="C118" s="20" t="s">
        <v>0</v>
      </c>
      <c r="D118" s="20" t="s">
        <v>337</v>
      </c>
      <c r="E118" s="20" t="s">
        <v>338</v>
      </c>
      <c r="F118" s="20" t="s">
        <v>338</v>
      </c>
      <c r="G118" s="20" t="s">
        <v>361</v>
      </c>
      <c r="H118" s="20" t="s">
        <v>362</v>
      </c>
      <c r="I118" s="20" t="s">
        <v>363</v>
      </c>
      <c r="J118" s="20" t="s">
        <v>364</v>
      </c>
      <c r="K118" s="20" t="s">
        <v>125</v>
      </c>
      <c r="L118" s="20" t="s">
        <v>11</v>
      </c>
      <c r="M118" s="20">
        <v>0</v>
      </c>
      <c r="N118" s="20">
        <v>1903.19</v>
      </c>
      <c r="O118" s="20" t="s">
        <v>126</v>
      </c>
      <c r="P118" s="20" t="s">
        <v>127</v>
      </c>
      <c r="Q118" s="20" t="s">
        <v>128</v>
      </c>
      <c r="R118" s="20" t="s">
        <v>126</v>
      </c>
      <c r="S118" s="20" t="s">
        <v>308</v>
      </c>
      <c r="T118" s="20" t="s">
        <v>309</v>
      </c>
      <c r="U118" s="20" t="s">
        <v>319</v>
      </c>
      <c r="V118" s="23">
        <v>42681</v>
      </c>
      <c r="W118" s="23">
        <v>42685</v>
      </c>
      <c r="X118" s="20">
        <v>25</v>
      </c>
      <c r="Y118" s="20">
        <v>1903.19</v>
      </c>
      <c r="Z118" s="20">
        <v>0</v>
      </c>
      <c r="AA118" s="23" t="s">
        <v>110</v>
      </c>
      <c r="AB118" s="20" t="s">
        <v>110</v>
      </c>
      <c r="AC118" s="22" t="s">
        <v>481</v>
      </c>
      <c r="AD118" s="20" t="s">
        <v>110</v>
      </c>
      <c r="AE118" s="21">
        <v>43146</v>
      </c>
      <c r="AF118" s="20" t="s">
        <v>113</v>
      </c>
      <c r="AG118" s="20">
        <v>2017</v>
      </c>
      <c r="AH118" s="21">
        <v>43157</v>
      </c>
      <c r="AI118" s="20" t="s">
        <v>132</v>
      </c>
      <c r="AJ118" s="20" t="s">
        <v>426</v>
      </c>
    </row>
    <row r="119" spans="1:36" ht="51" x14ac:dyDescent="0.2">
      <c r="A119" s="20">
        <v>2016</v>
      </c>
      <c r="B119" s="20" t="s">
        <v>312</v>
      </c>
      <c r="C119" s="20" t="s">
        <v>7</v>
      </c>
      <c r="D119" s="20" t="s">
        <v>365</v>
      </c>
      <c r="E119" s="20" t="s">
        <v>366</v>
      </c>
      <c r="F119" s="20" t="s">
        <v>366</v>
      </c>
      <c r="G119" s="20" t="s">
        <v>121</v>
      </c>
      <c r="H119" s="20" t="s">
        <v>367</v>
      </c>
      <c r="I119" s="20" t="s">
        <v>368</v>
      </c>
      <c r="J119" s="20" t="s">
        <v>336</v>
      </c>
      <c r="K119" s="20" t="s">
        <v>125</v>
      </c>
      <c r="L119" s="20" t="s">
        <v>11</v>
      </c>
      <c r="M119" s="20">
        <v>1</v>
      </c>
      <c r="N119" s="20">
        <v>150</v>
      </c>
      <c r="O119" s="20" t="s">
        <v>126</v>
      </c>
      <c r="P119" s="20" t="s">
        <v>127</v>
      </c>
      <c r="Q119" s="20" t="s">
        <v>128</v>
      </c>
      <c r="R119" s="20" t="s">
        <v>126</v>
      </c>
      <c r="S119" s="20" t="s">
        <v>146</v>
      </c>
      <c r="T119" s="20" t="s">
        <v>147</v>
      </c>
      <c r="U119" s="20" t="s">
        <v>369</v>
      </c>
      <c r="V119" s="23">
        <v>42668</v>
      </c>
      <c r="W119" s="23">
        <v>42670</v>
      </c>
      <c r="X119" s="20">
        <v>46</v>
      </c>
      <c r="Y119" s="20">
        <v>150</v>
      </c>
      <c r="Z119" s="20">
        <v>0</v>
      </c>
      <c r="AA119" s="23" t="s">
        <v>110</v>
      </c>
      <c r="AB119" s="20" t="s">
        <v>110</v>
      </c>
      <c r="AC119" s="22" t="s">
        <v>482</v>
      </c>
      <c r="AD119" s="20" t="s">
        <v>110</v>
      </c>
      <c r="AE119" s="21">
        <v>43146</v>
      </c>
      <c r="AF119" s="20" t="s">
        <v>113</v>
      </c>
      <c r="AG119" s="20">
        <v>2017</v>
      </c>
      <c r="AH119" s="21">
        <v>43157</v>
      </c>
      <c r="AI119" s="20" t="s">
        <v>132</v>
      </c>
      <c r="AJ119" s="20" t="s">
        <v>426</v>
      </c>
    </row>
    <row r="120" spans="1:36" ht="51" x14ac:dyDescent="0.2">
      <c r="A120" s="20">
        <v>2016</v>
      </c>
      <c r="B120" s="20" t="s">
        <v>312</v>
      </c>
      <c r="C120" s="20" t="s">
        <v>7</v>
      </c>
      <c r="D120" s="20" t="s">
        <v>370</v>
      </c>
      <c r="E120" s="20" t="s">
        <v>371</v>
      </c>
      <c r="F120" s="20" t="s">
        <v>371</v>
      </c>
      <c r="G120" s="20" t="s">
        <v>121</v>
      </c>
      <c r="H120" s="20" t="s">
        <v>372</v>
      </c>
      <c r="I120" s="20" t="s">
        <v>373</v>
      </c>
      <c r="J120" s="20" t="s">
        <v>374</v>
      </c>
      <c r="K120" s="20" t="s">
        <v>125</v>
      </c>
      <c r="L120" s="20" t="s">
        <v>11</v>
      </c>
      <c r="M120" s="20">
        <v>0</v>
      </c>
      <c r="N120" s="20">
        <v>50</v>
      </c>
      <c r="O120" s="20" t="s">
        <v>126</v>
      </c>
      <c r="P120" s="20" t="s">
        <v>127</v>
      </c>
      <c r="Q120" s="20" t="s">
        <v>128</v>
      </c>
      <c r="R120" s="20" t="s">
        <v>126</v>
      </c>
      <c r="S120" s="20" t="s">
        <v>146</v>
      </c>
      <c r="T120" s="20" t="s">
        <v>147</v>
      </c>
      <c r="U120" s="20" t="s">
        <v>369</v>
      </c>
      <c r="V120" s="23">
        <v>42654</v>
      </c>
      <c r="W120" s="23">
        <v>42656</v>
      </c>
      <c r="X120" s="20">
        <v>47</v>
      </c>
      <c r="Y120" s="20">
        <v>50</v>
      </c>
      <c r="Z120" s="20">
        <v>0</v>
      </c>
      <c r="AA120" s="23" t="s">
        <v>110</v>
      </c>
      <c r="AB120" s="20" t="s">
        <v>110</v>
      </c>
      <c r="AC120" s="22" t="s">
        <v>483</v>
      </c>
      <c r="AD120" s="20" t="s">
        <v>110</v>
      </c>
      <c r="AE120" s="21">
        <v>43146</v>
      </c>
      <c r="AF120" s="20" t="s">
        <v>113</v>
      </c>
      <c r="AG120" s="20">
        <v>2017</v>
      </c>
      <c r="AH120" s="21">
        <v>43157</v>
      </c>
      <c r="AI120" s="20" t="s">
        <v>132</v>
      </c>
      <c r="AJ120" s="20" t="s">
        <v>426</v>
      </c>
    </row>
    <row r="121" spans="1:36" ht="51" x14ac:dyDescent="0.2">
      <c r="A121" s="20">
        <v>2016</v>
      </c>
      <c r="B121" s="20" t="s">
        <v>312</v>
      </c>
      <c r="C121" s="20" t="s">
        <v>7</v>
      </c>
      <c r="D121" s="20" t="s">
        <v>159</v>
      </c>
      <c r="E121" s="20" t="s">
        <v>160</v>
      </c>
      <c r="F121" s="20" t="s">
        <v>160</v>
      </c>
      <c r="G121" s="20" t="s">
        <v>161</v>
      </c>
      <c r="H121" s="20" t="s">
        <v>305</v>
      </c>
      <c r="I121" s="20" t="s">
        <v>306</v>
      </c>
      <c r="J121" s="20" t="s">
        <v>307</v>
      </c>
      <c r="K121" s="20" t="s">
        <v>125</v>
      </c>
      <c r="L121" s="20" t="s">
        <v>11</v>
      </c>
      <c r="M121" s="20">
        <v>0</v>
      </c>
      <c r="N121" s="20">
        <f>2103.33+433.12+842.24</f>
        <v>3378.6899999999996</v>
      </c>
      <c r="O121" s="20" t="s">
        <v>126</v>
      </c>
      <c r="P121" s="20" t="s">
        <v>127</v>
      </c>
      <c r="Q121" s="20" t="s">
        <v>128</v>
      </c>
      <c r="R121" s="20" t="s">
        <v>126</v>
      </c>
      <c r="S121" s="20" t="s">
        <v>146</v>
      </c>
      <c r="T121" s="20" t="s">
        <v>147</v>
      </c>
      <c r="U121" s="20" t="s">
        <v>188</v>
      </c>
      <c r="V121" s="23">
        <v>42668</v>
      </c>
      <c r="W121" s="23">
        <v>42669</v>
      </c>
      <c r="X121" s="20">
        <v>72</v>
      </c>
      <c r="Y121" s="20">
        <v>3378.69</v>
      </c>
      <c r="Z121" s="20">
        <v>0</v>
      </c>
      <c r="AA121" s="23" t="s">
        <v>110</v>
      </c>
      <c r="AB121" s="20" t="s">
        <v>110</v>
      </c>
      <c r="AC121" s="22" t="s">
        <v>484</v>
      </c>
      <c r="AD121" s="20" t="s">
        <v>110</v>
      </c>
      <c r="AE121" s="21">
        <v>43146</v>
      </c>
      <c r="AF121" s="20" t="s">
        <v>113</v>
      </c>
      <c r="AG121" s="20">
        <v>2017</v>
      </c>
      <c r="AH121" s="21">
        <v>43157</v>
      </c>
      <c r="AI121" s="20" t="s">
        <v>132</v>
      </c>
      <c r="AJ121" s="20" t="s">
        <v>426</v>
      </c>
    </row>
    <row r="122" spans="1:36" ht="51" x14ac:dyDescent="0.2">
      <c r="A122" s="20">
        <v>2016</v>
      </c>
      <c r="B122" s="20" t="s">
        <v>312</v>
      </c>
      <c r="C122" s="20" t="s">
        <v>0</v>
      </c>
      <c r="D122" s="20" t="s">
        <v>119</v>
      </c>
      <c r="E122" s="20" t="s">
        <v>120</v>
      </c>
      <c r="F122" s="20" t="s">
        <v>120</v>
      </c>
      <c r="G122" s="20" t="s">
        <v>121</v>
      </c>
      <c r="H122" s="20" t="s">
        <v>122</v>
      </c>
      <c r="I122" s="20" t="s">
        <v>123</v>
      </c>
      <c r="J122" s="20" t="s">
        <v>124</v>
      </c>
      <c r="K122" s="20" t="s">
        <v>125</v>
      </c>
      <c r="L122" s="20" t="s">
        <v>11</v>
      </c>
      <c r="M122" s="20">
        <v>0</v>
      </c>
      <c r="N122" s="20">
        <f>129.31+31</f>
        <v>160.31</v>
      </c>
      <c r="O122" s="20" t="s">
        <v>126</v>
      </c>
      <c r="P122" s="20" t="s">
        <v>127</v>
      </c>
      <c r="Q122" s="20" t="s">
        <v>128</v>
      </c>
      <c r="R122" s="20" t="s">
        <v>126</v>
      </c>
      <c r="S122" s="20" t="s">
        <v>127</v>
      </c>
      <c r="T122" s="20" t="s">
        <v>207</v>
      </c>
      <c r="U122" s="20" t="s">
        <v>375</v>
      </c>
      <c r="V122" s="23">
        <v>42671</v>
      </c>
      <c r="W122" s="23">
        <v>42671</v>
      </c>
      <c r="X122" s="20">
        <v>73</v>
      </c>
      <c r="Y122" s="20">
        <v>160.31</v>
      </c>
      <c r="Z122" s="20">
        <v>0</v>
      </c>
      <c r="AA122" s="23">
        <v>42671</v>
      </c>
      <c r="AB122" s="22" t="s">
        <v>487</v>
      </c>
      <c r="AC122" s="22" t="s">
        <v>485</v>
      </c>
      <c r="AD122" s="20" t="s">
        <v>110</v>
      </c>
      <c r="AE122" s="21">
        <v>43146</v>
      </c>
      <c r="AF122" s="20" t="s">
        <v>113</v>
      </c>
      <c r="AG122" s="20">
        <v>2017</v>
      </c>
      <c r="AH122" s="21">
        <v>43157</v>
      </c>
      <c r="AI122" s="20" t="s">
        <v>132</v>
      </c>
      <c r="AJ122" s="20" t="s">
        <v>426</v>
      </c>
    </row>
    <row r="123" spans="1:36" ht="51" x14ac:dyDescent="0.2">
      <c r="A123" s="20">
        <v>2016</v>
      </c>
      <c r="B123" s="20" t="s">
        <v>312</v>
      </c>
      <c r="C123" s="20" t="s">
        <v>0</v>
      </c>
      <c r="D123" s="20" t="s">
        <v>376</v>
      </c>
      <c r="E123" s="20" t="s">
        <v>377</v>
      </c>
      <c r="F123" s="20" t="s">
        <v>377</v>
      </c>
      <c r="G123" s="20" t="s">
        <v>378</v>
      </c>
      <c r="H123" s="20" t="s">
        <v>334</v>
      </c>
      <c r="I123" s="20" t="s">
        <v>335</v>
      </c>
      <c r="J123" s="20" t="s">
        <v>336</v>
      </c>
      <c r="K123" s="20" t="s">
        <v>125</v>
      </c>
      <c r="L123" s="20" t="s">
        <v>11</v>
      </c>
      <c r="M123" s="20">
        <v>1</v>
      </c>
      <c r="N123" s="20">
        <v>7862.62</v>
      </c>
      <c r="O123" s="20" t="s">
        <v>126</v>
      </c>
      <c r="P123" s="20" t="s">
        <v>127</v>
      </c>
      <c r="Q123" s="20" t="s">
        <v>128</v>
      </c>
      <c r="R123" s="20" t="s">
        <v>126</v>
      </c>
      <c r="S123" s="20" t="s">
        <v>308</v>
      </c>
      <c r="T123" s="20" t="s">
        <v>309</v>
      </c>
      <c r="U123" s="20" t="s">
        <v>310</v>
      </c>
      <c r="V123" s="23">
        <v>42681</v>
      </c>
      <c r="W123" s="23">
        <v>42685</v>
      </c>
      <c r="X123" s="20">
        <v>78</v>
      </c>
      <c r="Y123" s="20">
        <v>7862.62</v>
      </c>
      <c r="Z123" s="20">
        <v>0</v>
      </c>
      <c r="AA123" s="23" t="s">
        <v>110</v>
      </c>
      <c r="AB123" s="20" t="s">
        <v>110</v>
      </c>
      <c r="AC123" s="22" t="s">
        <v>486</v>
      </c>
      <c r="AD123" s="20" t="s">
        <v>110</v>
      </c>
      <c r="AE123" s="21">
        <v>43146</v>
      </c>
      <c r="AF123" s="20" t="s">
        <v>113</v>
      </c>
      <c r="AG123" s="20">
        <v>2017</v>
      </c>
      <c r="AH123" s="21">
        <v>43157</v>
      </c>
      <c r="AI123" s="20" t="s">
        <v>132</v>
      </c>
      <c r="AJ123" s="20" t="s">
        <v>426</v>
      </c>
    </row>
    <row r="126" spans="1:36" ht="15" x14ac:dyDescent="0.2">
      <c r="A126" s="11" t="s">
        <v>13</v>
      </c>
      <c r="B126" s="11" t="s">
        <v>14</v>
      </c>
      <c r="C126" s="11" t="s">
        <v>15</v>
      </c>
      <c r="D126" s="11" t="s">
        <v>115</v>
      </c>
      <c r="AC126" t="s">
        <v>117</v>
      </c>
    </row>
    <row r="127" spans="1:36" ht="25.5" x14ac:dyDescent="0.2">
      <c r="A127" s="12" t="s">
        <v>16</v>
      </c>
      <c r="B127" s="12" t="s">
        <v>17</v>
      </c>
      <c r="C127" s="12" t="s">
        <v>16</v>
      </c>
      <c r="D127" s="12" t="s">
        <v>425</v>
      </c>
    </row>
    <row r="128" spans="1:36" ht="15" x14ac:dyDescent="0.2">
      <c r="A128" s="24" t="s">
        <v>64</v>
      </c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4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4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4"/>
      <c r="AI128" s="25"/>
      <c r="AJ128" s="25"/>
    </row>
    <row r="129" spans="1:36" ht="25.5" x14ac:dyDescent="0.2">
      <c r="A129" s="13" t="s">
        <v>65</v>
      </c>
      <c r="B129" s="13" t="s">
        <v>66</v>
      </c>
      <c r="C129" s="13" t="s">
        <v>67</v>
      </c>
      <c r="D129" s="13" t="s">
        <v>68</v>
      </c>
      <c r="E129" s="13" t="s">
        <v>69</v>
      </c>
      <c r="F129" s="13" t="s">
        <v>70</v>
      </c>
      <c r="G129" s="13" t="s">
        <v>71</v>
      </c>
      <c r="H129" s="13" t="s">
        <v>72</v>
      </c>
      <c r="I129" s="13" t="s">
        <v>73</v>
      </c>
      <c r="J129" s="13" t="s">
        <v>74</v>
      </c>
      <c r="K129" s="14" t="s">
        <v>75</v>
      </c>
      <c r="L129" s="13" t="s">
        <v>76</v>
      </c>
      <c r="M129" s="13" t="s">
        <v>77</v>
      </c>
      <c r="N129" s="13" t="s">
        <v>78</v>
      </c>
      <c r="O129" s="13" t="s">
        <v>79</v>
      </c>
      <c r="P129" s="13" t="s">
        <v>80</v>
      </c>
      <c r="Q129" s="13" t="s">
        <v>81</v>
      </c>
      <c r="R129" s="13" t="s">
        <v>82</v>
      </c>
      <c r="S129" s="13" t="s">
        <v>83</v>
      </c>
      <c r="T129" s="13" t="s">
        <v>84</v>
      </c>
      <c r="U129" s="13" t="s">
        <v>85</v>
      </c>
      <c r="V129" s="14" t="s">
        <v>86</v>
      </c>
      <c r="W129" s="13" t="s">
        <v>87</v>
      </c>
      <c r="X129" s="13" t="s">
        <v>88</v>
      </c>
      <c r="Y129" s="13" t="s">
        <v>96</v>
      </c>
      <c r="Z129" s="13" t="s">
        <v>97</v>
      </c>
      <c r="AA129" s="13" t="s">
        <v>98</v>
      </c>
      <c r="AB129" s="13" t="s">
        <v>99</v>
      </c>
      <c r="AC129" s="13" t="s">
        <v>100</v>
      </c>
      <c r="AD129" s="13" t="s">
        <v>103</v>
      </c>
      <c r="AE129" s="13" t="s">
        <v>105</v>
      </c>
      <c r="AF129" s="13" t="s">
        <v>106</v>
      </c>
      <c r="AG129" s="14" t="s">
        <v>107</v>
      </c>
      <c r="AH129" s="13" t="s">
        <v>108</v>
      </c>
      <c r="AI129" s="13" t="s">
        <v>109</v>
      </c>
      <c r="AJ129" s="13" t="s">
        <v>114</v>
      </c>
    </row>
    <row r="130" spans="1:36" ht="51" x14ac:dyDescent="0.2">
      <c r="A130" s="20">
        <v>2016</v>
      </c>
      <c r="B130" s="20" t="s">
        <v>380</v>
      </c>
      <c r="C130" s="20" t="s">
        <v>7</v>
      </c>
      <c r="D130" s="20" t="s">
        <v>261</v>
      </c>
      <c r="E130" s="20" t="s">
        <v>262</v>
      </c>
      <c r="F130" s="20" t="s">
        <v>262</v>
      </c>
      <c r="G130" s="20" t="s">
        <v>263</v>
      </c>
      <c r="H130" s="20" t="s">
        <v>264</v>
      </c>
      <c r="I130" s="20" t="s">
        <v>265</v>
      </c>
      <c r="J130" s="20" t="s">
        <v>266</v>
      </c>
      <c r="K130" s="20" t="s">
        <v>125</v>
      </c>
      <c r="L130" s="20" t="s">
        <v>11</v>
      </c>
      <c r="M130" s="20">
        <v>0</v>
      </c>
      <c r="N130" s="20">
        <v>2685.66</v>
      </c>
      <c r="O130" s="20" t="s">
        <v>126</v>
      </c>
      <c r="P130" s="20" t="s">
        <v>127</v>
      </c>
      <c r="Q130" s="20" t="s">
        <v>128</v>
      </c>
      <c r="R130" s="20" t="s">
        <v>126</v>
      </c>
      <c r="S130" s="20" t="s">
        <v>308</v>
      </c>
      <c r="T130" s="20" t="s">
        <v>309</v>
      </c>
      <c r="U130" s="20" t="s">
        <v>319</v>
      </c>
      <c r="V130" s="23">
        <v>42681</v>
      </c>
      <c r="W130" s="23">
        <v>42685</v>
      </c>
      <c r="X130" s="20">
        <v>14</v>
      </c>
      <c r="Y130" s="20">
        <v>2685.66</v>
      </c>
      <c r="Z130" s="20">
        <v>0</v>
      </c>
      <c r="AA130" s="23" t="s">
        <v>110</v>
      </c>
      <c r="AB130" s="20" t="s">
        <v>110</v>
      </c>
      <c r="AC130" s="22" t="s">
        <v>488</v>
      </c>
      <c r="AD130" s="20" t="s">
        <v>110</v>
      </c>
      <c r="AE130" s="21">
        <v>43146</v>
      </c>
      <c r="AF130" s="20" t="s">
        <v>113</v>
      </c>
      <c r="AG130" s="20">
        <v>2017</v>
      </c>
      <c r="AH130" s="21">
        <v>43157</v>
      </c>
      <c r="AI130" s="20" t="s">
        <v>132</v>
      </c>
      <c r="AJ130" s="20" t="s">
        <v>426</v>
      </c>
    </row>
    <row r="131" spans="1:36" ht="51" x14ac:dyDescent="0.2">
      <c r="A131" s="20">
        <v>2016</v>
      </c>
      <c r="B131" s="20" t="s">
        <v>380</v>
      </c>
      <c r="C131" s="20" t="s">
        <v>7</v>
      </c>
      <c r="D131" s="20" t="s">
        <v>151</v>
      </c>
      <c r="E131" s="20" t="s">
        <v>152</v>
      </c>
      <c r="F131" s="20" t="s">
        <v>152</v>
      </c>
      <c r="G131" s="20" t="s">
        <v>153</v>
      </c>
      <c r="H131" s="20" t="s">
        <v>381</v>
      </c>
      <c r="I131" s="20" t="s">
        <v>206</v>
      </c>
      <c r="J131" s="20" t="s">
        <v>382</v>
      </c>
      <c r="K131" s="20" t="s">
        <v>125</v>
      </c>
      <c r="L131" s="20" t="s">
        <v>11</v>
      </c>
      <c r="M131" s="20">
        <v>1</v>
      </c>
      <c r="N131" s="20">
        <v>2099.5100000000002</v>
      </c>
      <c r="O131" s="20" t="s">
        <v>126</v>
      </c>
      <c r="P131" s="20" t="s">
        <v>127</v>
      </c>
      <c r="Q131" s="20" t="s">
        <v>128</v>
      </c>
      <c r="R131" s="20" t="s">
        <v>126</v>
      </c>
      <c r="S131" s="20" t="s">
        <v>308</v>
      </c>
      <c r="T131" s="20" t="s">
        <v>309</v>
      </c>
      <c r="U131" s="20" t="s">
        <v>319</v>
      </c>
      <c r="V131" s="23">
        <v>42681</v>
      </c>
      <c r="W131" s="23">
        <v>42685</v>
      </c>
      <c r="X131" s="20">
        <v>26</v>
      </c>
      <c r="Y131" s="20">
        <v>2099.5100000000002</v>
      </c>
      <c r="Z131" s="20">
        <v>0</v>
      </c>
      <c r="AA131" s="23" t="s">
        <v>110</v>
      </c>
      <c r="AB131" s="20" t="s">
        <v>110</v>
      </c>
      <c r="AC131" s="22" t="s">
        <v>489</v>
      </c>
      <c r="AD131" s="20" t="s">
        <v>110</v>
      </c>
      <c r="AE131" s="21">
        <v>43146</v>
      </c>
      <c r="AF131" s="20" t="s">
        <v>113</v>
      </c>
      <c r="AG131" s="20">
        <v>2017</v>
      </c>
      <c r="AH131" s="21">
        <v>43157</v>
      </c>
      <c r="AI131" s="20" t="s">
        <v>132</v>
      </c>
      <c r="AJ131" s="20" t="s">
        <v>426</v>
      </c>
    </row>
    <row r="132" spans="1:36" ht="51" x14ac:dyDescent="0.2">
      <c r="A132" s="20">
        <v>2016</v>
      </c>
      <c r="B132" s="20" t="s">
        <v>380</v>
      </c>
      <c r="C132" s="20" t="s">
        <v>7</v>
      </c>
      <c r="D132" s="20" t="s">
        <v>251</v>
      </c>
      <c r="E132" s="20" t="s">
        <v>252</v>
      </c>
      <c r="F132" s="20" t="s">
        <v>252</v>
      </c>
      <c r="G132" s="20" t="s">
        <v>253</v>
      </c>
      <c r="H132" s="20" t="s">
        <v>254</v>
      </c>
      <c r="I132" s="20" t="s">
        <v>255</v>
      </c>
      <c r="J132" s="20" t="s">
        <v>256</v>
      </c>
      <c r="K132" s="20" t="s">
        <v>125</v>
      </c>
      <c r="L132" s="20" t="s">
        <v>11</v>
      </c>
      <c r="M132" s="20">
        <v>0</v>
      </c>
      <c r="N132" s="20">
        <v>2690.96</v>
      </c>
      <c r="O132" s="20" t="s">
        <v>126</v>
      </c>
      <c r="P132" s="20" t="s">
        <v>127</v>
      </c>
      <c r="Q132" s="20" t="s">
        <v>128</v>
      </c>
      <c r="R132" s="20" t="s">
        <v>126</v>
      </c>
      <c r="S132" s="20" t="s">
        <v>308</v>
      </c>
      <c r="T132" s="20" t="s">
        <v>309</v>
      </c>
      <c r="U132" s="20" t="s">
        <v>319</v>
      </c>
      <c r="V132" s="23">
        <v>42681</v>
      </c>
      <c r="W132" s="23">
        <v>42685</v>
      </c>
      <c r="X132" s="20">
        <v>27</v>
      </c>
      <c r="Y132" s="20">
        <v>2690.96</v>
      </c>
      <c r="Z132" s="20">
        <v>0</v>
      </c>
      <c r="AA132" s="23" t="s">
        <v>298</v>
      </c>
      <c r="AB132" s="22" t="s">
        <v>512</v>
      </c>
      <c r="AC132" s="22" t="s">
        <v>490</v>
      </c>
      <c r="AD132" s="20" t="s">
        <v>110</v>
      </c>
      <c r="AE132" s="21">
        <v>43146</v>
      </c>
      <c r="AF132" s="20" t="s">
        <v>113</v>
      </c>
      <c r="AG132" s="20">
        <v>2017</v>
      </c>
      <c r="AH132" s="21">
        <v>43157</v>
      </c>
      <c r="AI132" s="20" t="s">
        <v>132</v>
      </c>
      <c r="AJ132" s="20" t="s">
        <v>426</v>
      </c>
    </row>
    <row r="133" spans="1:36" ht="51" x14ac:dyDescent="0.2">
      <c r="A133" s="20">
        <v>2016</v>
      </c>
      <c r="B133" s="20" t="s">
        <v>380</v>
      </c>
      <c r="C133" s="20" t="s">
        <v>7</v>
      </c>
      <c r="D133" s="20" t="s">
        <v>383</v>
      </c>
      <c r="E133" s="20" t="s">
        <v>384</v>
      </c>
      <c r="F133" s="20" t="s">
        <v>384</v>
      </c>
      <c r="G133" s="20" t="s">
        <v>385</v>
      </c>
      <c r="H133" s="20" t="s">
        <v>386</v>
      </c>
      <c r="I133" s="20" t="s">
        <v>387</v>
      </c>
      <c r="J133" s="20" t="s">
        <v>155</v>
      </c>
      <c r="K133" s="20" t="s">
        <v>125</v>
      </c>
      <c r="L133" s="20" t="s">
        <v>11</v>
      </c>
      <c r="M133" s="20">
        <v>0</v>
      </c>
      <c r="N133" s="20">
        <v>2170.42</v>
      </c>
      <c r="O133" s="20" t="s">
        <v>126</v>
      </c>
      <c r="P133" s="20" t="s">
        <v>127</v>
      </c>
      <c r="Q133" s="20" t="s">
        <v>128</v>
      </c>
      <c r="R133" s="20" t="s">
        <v>126</v>
      </c>
      <c r="S133" s="20" t="s">
        <v>308</v>
      </c>
      <c r="T133" s="20" t="s">
        <v>309</v>
      </c>
      <c r="U133" s="20" t="s">
        <v>319</v>
      </c>
      <c r="V133" s="23">
        <v>42681</v>
      </c>
      <c r="W133" s="23">
        <v>42685</v>
      </c>
      <c r="X133" s="20">
        <v>28</v>
      </c>
      <c r="Y133" s="20">
        <v>2170.42</v>
      </c>
      <c r="Z133" s="20">
        <v>0</v>
      </c>
      <c r="AA133" s="23" t="s">
        <v>298</v>
      </c>
      <c r="AB133" s="22" t="s">
        <v>513</v>
      </c>
      <c r="AC133" s="22" t="s">
        <v>491</v>
      </c>
      <c r="AD133" s="20" t="s">
        <v>110</v>
      </c>
      <c r="AE133" s="21">
        <v>43146</v>
      </c>
      <c r="AF133" s="20" t="s">
        <v>113</v>
      </c>
      <c r="AG133" s="20">
        <v>2017</v>
      </c>
      <c r="AH133" s="21">
        <v>43157</v>
      </c>
      <c r="AI133" s="20" t="s">
        <v>132</v>
      </c>
      <c r="AJ133" s="20" t="s">
        <v>426</v>
      </c>
    </row>
    <row r="134" spans="1:36" ht="51" x14ac:dyDescent="0.2">
      <c r="A134" s="20">
        <v>2016</v>
      </c>
      <c r="B134" s="20" t="s">
        <v>380</v>
      </c>
      <c r="C134" s="20" t="s">
        <v>7</v>
      </c>
      <c r="D134" s="20" t="s">
        <v>140</v>
      </c>
      <c r="E134" s="20" t="s">
        <v>141</v>
      </c>
      <c r="F134" s="20" t="s">
        <v>141</v>
      </c>
      <c r="G134" s="20" t="s">
        <v>142</v>
      </c>
      <c r="H134" s="20" t="s">
        <v>143</v>
      </c>
      <c r="I134" s="20" t="s">
        <v>144</v>
      </c>
      <c r="J134" s="20" t="s">
        <v>145</v>
      </c>
      <c r="K134" s="20" t="s">
        <v>125</v>
      </c>
      <c r="L134" s="20" t="s">
        <v>11</v>
      </c>
      <c r="M134" s="20">
        <v>0</v>
      </c>
      <c r="N134" s="20">
        <v>1431.05</v>
      </c>
      <c r="O134" s="20" t="s">
        <v>126</v>
      </c>
      <c r="P134" s="20" t="s">
        <v>127</v>
      </c>
      <c r="Q134" s="20" t="s">
        <v>128</v>
      </c>
      <c r="R134" s="20" t="s">
        <v>126</v>
      </c>
      <c r="S134" s="20" t="s">
        <v>308</v>
      </c>
      <c r="T134" s="20" t="s">
        <v>309</v>
      </c>
      <c r="U134" s="20" t="s">
        <v>319</v>
      </c>
      <c r="V134" s="23">
        <v>42681</v>
      </c>
      <c r="W134" s="23">
        <v>42685</v>
      </c>
      <c r="X134" s="20">
        <v>29</v>
      </c>
      <c r="Y134" s="20">
        <v>1431.05</v>
      </c>
      <c r="Z134" s="20">
        <v>0</v>
      </c>
      <c r="AA134" s="23" t="s">
        <v>110</v>
      </c>
      <c r="AB134" s="20" t="s">
        <v>110</v>
      </c>
      <c r="AC134" s="22" t="s">
        <v>492</v>
      </c>
      <c r="AD134" s="20" t="s">
        <v>110</v>
      </c>
      <c r="AE134" s="21">
        <v>43146</v>
      </c>
      <c r="AF134" s="20" t="s">
        <v>113</v>
      </c>
      <c r="AG134" s="20">
        <v>2017</v>
      </c>
      <c r="AH134" s="21">
        <v>43157</v>
      </c>
      <c r="AI134" s="20" t="s">
        <v>132</v>
      </c>
      <c r="AJ134" s="20" t="s">
        <v>426</v>
      </c>
    </row>
    <row r="135" spans="1:36" ht="51" x14ac:dyDescent="0.2">
      <c r="A135" s="20">
        <v>2016</v>
      </c>
      <c r="B135" s="20" t="s">
        <v>380</v>
      </c>
      <c r="C135" s="20" t="s">
        <v>7</v>
      </c>
      <c r="D135" s="20" t="s">
        <v>383</v>
      </c>
      <c r="E135" s="20" t="s">
        <v>384</v>
      </c>
      <c r="F135" s="20" t="s">
        <v>384</v>
      </c>
      <c r="G135" s="20" t="s">
        <v>388</v>
      </c>
      <c r="H135" s="20" t="s">
        <v>389</v>
      </c>
      <c r="I135" s="20" t="s">
        <v>235</v>
      </c>
      <c r="J135" s="20" t="s">
        <v>336</v>
      </c>
      <c r="K135" s="20" t="s">
        <v>125</v>
      </c>
      <c r="L135" s="20" t="s">
        <v>11</v>
      </c>
      <c r="M135" s="20">
        <v>0</v>
      </c>
      <c r="N135" s="20">
        <v>2467.58</v>
      </c>
      <c r="O135" s="20" t="s">
        <v>126</v>
      </c>
      <c r="P135" s="20" t="s">
        <v>127</v>
      </c>
      <c r="Q135" s="20" t="s">
        <v>128</v>
      </c>
      <c r="R135" s="20" t="s">
        <v>126</v>
      </c>
      <c r="S135" s="20" t="s">
        <v>308</v>
      </c>
      <c r="T135" s="20" t="s">
        <v>309</v>
      </c>
      <c r="U135" s="20" t="s">
        <v>319</v>
      </c>
      <c r="V135" s="23">
        <v>42681</v>
      </c>
      <c r="W135" s="23">
        <v>42685</v>
      </c>
      <c r="X135" s="20">
        <v>30</v>
      </c>
      <c r="Y135" s="20">
        <v>2467.58</v>
      </c>
      <c r="Z135" s="20">
        <v>0</v>
      </c>
      <c r="AA135" s="23" t="s">
        <v>110</v>
      </c>
      <c r="AB135" s="20" t="s">
        <v>110</v>
      </c>
      <c r="AC135" s="22" t="s">
        <v>493</v>
      </c>
      <c r="AD135" s="20" t="s">
        <v>110</v>
      </c>
      <c r="AE135" s="21">
        <v>43146</v>
      </c>
      <c r="AF135" s="20" t="s">
        <v>113</v>
      </c>
      <c r="AG135" s="20">
        <v>2017</v>
      </c>
      <c r="AH135" s="21">
        <v>43157</v>
      </c>
      <c r="AI135" s="20" t="s">
        <v>132</v>
      </c>
      <c r="AJ135" s="20" t="s">
        <v>426</v>
      </c>
    </row>
    <row r="136" spans="1:36" ht="63.75" x14ac:dyDescent="0.2">
      <c r="A136" s="20">
        <v>2016</v>
      </c>
      <c r="B136" s="20" t="s">
        <v>380</v>
      </c>
      <c r="C136" s="20" t="s">
        <v>7</v>
      </c>
      <c r="D136" s="20" t="s">
        <v>168</v>
      </c>
      <c r="E136" s="20" t="s">
        <v>169</v>
      </c>
      <c r="F136" s="20" t="s">
        <v>169</v>
      </c>
      <c r="G136" s="20" t="s">
        <v>170</v>
      </c>
      <c r="H136" s="20" t="s">
        <v>171</v>
      </c>
      <c r="I136" s="20" t="s">
        <v>172</v>
      </c>
      <c r="J136" s="20" t="s">
        <v>173</v>
      </c>
      <c r="K136" s="20" t="s">
        <v>125</v>
      </c>
      <c r="L136" s="20" t="s">
        <v>11</v>
      </c>
      <c r="M136" s="20">
        <v>0</v>
      </c>
      <c r="N136" s="20">
        <v>1762.05</v>
      </c>
      <c r="O136" s="20" t="s">
        <v>126</v>
      </c>
      <c r="P136" s="20" t="s">
        <v>127</v>
      </c>
      <c r="Q136" s="20" t="s">
        <v>128</v>
      </c>
      <c r="R136" s="20" t="s">
        <v>126</v>
      </c>
      <c r="S136" s="20" t="s">
        <v>146</v>
      </c>
      <c r="T136" s="20" t="s">
        <v>147</v>
      </c>
      <c r="U136" s="20" t="s">
        <v>390</v>
      </c>
      <c r="V136" s="23">
        <v>42683</v>
      </c>
      <c r="W136" s="23">
        <v>42683</v>
      </c>
      <c r="X136" s="20">
        <v>31</v>
      </c>
      <c r="Y136" s="20">
        <v>1762.05</v>
      </c>
      <c r="Z136" s="20">
        <v>0</v>
      </c>
      <c r="AA136" s="23" t="s">
        <v>110</v>
      </c>
      <c r="AB136" s="20" t="s">
        <v>110</v>
      </c>
      <c r="AC136" s="22" t="s">
        <v>494</v>
      </c>
      <c r="AD136" s="20" t="s">
        <v>110</v>
      </c>
      <c r="AE136" s="21">
        <v>43146</v>
      </c>
      <c r="AF136" s="20" t="s">
        <v>113</v>
      </c>
      <c r="AG136" s="20">
        <v>2017</v>
      </c>
      <c r="AH136" s="21">
        <v>43157</v>
      </c>
      <c r="AI136" s="20" t="s">
        <v>132</v>
      </c>
      <c r="AJ136" s="20" t="s">
        <v>426</v>
      </c>
    </row>
    <row r="137" spans="1:36" ht="63.75" x14ac:dyDescent="0.2">
      <c r="A137" s="20">
        <v>2016</v>
      </c>
      <c r="B137" s="20" t="s">
        <v>380</v>
      </c>
      <c r="C137" s="20" t="s">
        <v>7</v>
      </c>
      <c r="D137" s="20" t="s">
        <v>168</v>
      </c>
      <c r="E137" s="20" t="s">
        <v>169</v>
      </c>
      <c r="F137" s="20" t="s">
        <v>169</v>
      </c>
      <c r="G137" s="20" t="s">
        <v>170</v>
      </c>
      <c r="H137" s="20" t="s">
        <v>171</v>
      </c>
      <c r="I137" s="20" t="s">
        <v>172</v>
      </c>
      <c r="J137" s="20" t="s">
        <v>173</v>
      </c>
      <c r="K137" s="20" t="s">
        <v>125</v>
      </c>
      <c r="L137" s="20" t="s">
        <v>11</v>
      </c>
      <c r="M137" s="20">
        <v>0</v>
      </c>
      <c r="N137" s="20">
        <v>2008.76</v>
      </c>
      <c r="O137" s="20" t="s">
        <v>126</v>
      </c>
      <c r="P137" s="20" t="s">
        <v>127</v>
      </c>
      <c r="Q137" s="20" t="s">
        <v>128</v>
      </c>
      <c r="R137" s="20" t="s">
        <v>126</v>
      </c>
      <c r="S137" s="20" t="s">
        <v>146</v>
      </c>
      <c r="T137" s="20" t="s">
        <v>147</v>
      </c>
      <c r="U137" s="20" t="s">
        <v>391</v>
      </c>
      <c r="V137" s="23">
        <v>42696</v>
      </c>
      <c r="W137" s="23">
        <v>42696</v>
      </c>
      <c r="X137" s="20">
        <v>32</v>
      </c>
      <c r="Y137" s="20">
        <v>2008.76</v>
      </c>
      <c r="Z137" s="20">
        <v>0</v>
      </c>
      <c r="AA137" s="23" t="s">
        <v>110</v>
      </c>
      <c r="AB137" s="20" t="s">
        <v>110</v>
      </c>
      <c r="AC137" s="22" t="s">
        <v>495</v>
      </c>
      <c r="AD137" s="20" t="s">
        <v>110</v>
      </c>
      <c r="AE137" s="21">
        <v>43146</v>
      </c>
      <c r="AF137" s="20" t="s">
        <v>113</v>
      </c>
      <c r="AG137" s="20">
        <v>2017</v>
      </c>
      <c r="AH137" s="21">
        <v>43157</v>
      </c>
      <c r="AI137" s="20" t="s">
        <v>132</v>
      </c>
      <c r="AJ137" s="20" t="s">
        <v>426</v>
      </c>
    </row>
    <row r="138" spans="1:36" ht="51" x14ac:dyDescent="0.2">
      <c r="A138" s="20">
        <v>2016</v>
      </c>
      <c r="B138" s="20" t="s">
        <v>380</v>
      </c>
      <c r="C138" s="20" t="s">
        <v>7</v>
      </c>
      <c r="D138" s="20" t="s">
        <v>392</v>
      </c>
      <c r="E138" s="20" t="s">
        <v>393</v>
      </c>
      <c r="F138" s="20" t="s">
        <v>393</v>
      </c>
      <c r="G138" s="20" t="s">
        <v>327</v>
      </c>
      <c r="H138" s="20" t="s">
        <v>394</v>
      </c>
      <c r="I138" s="20" t="s">
        <v>395</v>
      </c>
      <c r="J138" s="20" t="s">
        <v>396</v>
      </c>
      <c r="K138" s="20" t="s">
        <v>125</v>
      </c>
      <c r="L138" s="20" t="s">
        <v>11</v>
      </c>
      <c r="M138" s="20">
        <v>0</v>
      </c>
      <c r="N138" s="20">
        <v>985.71</v>
      </c>
      <c r="O138" s="20" t="s">
        <v>126</v>
      </c>
      <c r="P138" s="20" t="s">
        <v>127</v>
      </c>
      <c r="Q138" s="20" t="s">
        <v>128</v>
      </c>
      <c r="R138" s="20" t="s">
        <v>126</v>
      </c>
      <c r="S138" s="20" t="s">
        <v>146</v>
      </c>
      <c r="T138" s="20" t="s">
        <v>147</v>
      </c>
      <c r="U138" s="20" t="s">
        <v>397</v>
      </c>
      <c r="V138" s="23">
        <v>42710</v>
      </c>
      <c r="W138" s="23">
        <v>42710</v>
      </c>
      <c r="X138" s="20">
        <v>33</v>
      </c>
      <c r="Y138" s="20">
        <v>985.71</v>
      </c>
      <c r="Z138" s="20">
        <v>0</v>
      </c>
      <c r="AA138" s="23" t="s">
        <v>110</v>
      </c>
      <c r="AB138" s="20" t="s">
        <v>110</v>
      </c>
      <c r="AC138" s="22" t="s">
        <v>496</v>
      </c>
      <c r="AD138" s="20" t="s">
        <v>110</v>
      </c>
      <c r="AE138" s="21">
        <v>43146</v>
      </c>
      <c r="AF138" s="20" t="s">
        <v>113</v>
      </c>
      <c r="AG138" s="20">
        <v>2017</v>
      </c>
      <c r="AH138" s="21">
        <v>43157</v>
      </c>
      <c r="AI138" s="20" t="s">
        <v>132</v>
      </c>
      <c r="AJ138" s="20" t="s">
        <v>426</v>
      </c>
    </row>
    <row r="139" spans="1:36" ht="76.5" x14ac:dyDescent="0.2">
      <c r="A139" s="20">
        <v>2016</v>
      </c>
      <c r="B139" s="20" t="s">
        <v>380</v>
      </c>
      <c r="C139" s="20" t="s">
        <v>7</v>
      </c>
      <c r="D139" s="20" t="s">
        <v>168</v>
      </c>
      <c r="E139" s="20" t="s">
        <v>169</v>
      </c>
      <c r="F139" s="20" t="s">
        <v>169</v>
      </c>
      <c r="G139" s="20" t="s">
        <v>170</v>
      </c>
      <c r="H139" s="20" t="s">
        <v>171</v>
      </c>
      <c r="I139" s="20" t="s">
        <v>172</v>
      </c>
      <c r="J139" s="20" t="s">
        <v>173</v>
      </c>
      <c r="K139" s="20" t="s">
        <v>125</v>
      </c>
      <c r="L139" s="20" t="s">
        <v>11</v>
      </c>
      <c r="M139" s="20">
        <v>0</v>
      </c>
      <c r="N139" s="20">
        <v>1830.75</v>
      </c>
      <c r="O139" s="20" t="s">
        <v>126</v>
      </c>
      <c r="P139" s="20" t="s">
        <v>127</v>
      </c>
      <c r="Q139" s="20" t="s">
        <v>128</v>
      </c>
      <c r="R139" s="20" t="s">
        <v>126</v>
      </c>
      <c r="S139" s="20" t="s">
        <v>146</v>
      </c>
      <c r="T139" s="20" t="s">
        <v>147</v>
      </c>
      <c r="U139" s="20" t="s">
        <v>398</v>
      </c>
      <c r="V139" s="23">
        <v>42710</v>
      </c>
      <c r="W139" s="23">
        <v>42710</v>
      </c>
      <c r="X139" s="20">
        <v>34</v>
      </c>
      <c r="Y139" s="20">
        <v>1830.75</v>
      </c>
      <c r="Z139" s="20">
        <v>0</v>
      </c>
      <c r="AA139" s="23" t="s">
        <v>110</v>
      </c>
      <c r="AB139" s="20" t="s">
        <v>110</v>
      </c>
      <c r="AC139" s="22" t="s">
        <v>497</v>
      </c>
      <c r="AD139" s="20" t="s">
        <v>110</v>
      </c>
      <c r="AE139" s="21">
        <v>43146</v>
      </c>
      <c r="AF139" s="20" t="s">
        <v>113</v>
      </c>
      <c r="AG139" s="20">
        <v>2017</v>
      </c>
      <c r="AH139" s="21">
        <v>43157</v>
      </c>
      <c r="AI139" s="20" t="s">
        <v>132</v>
      </c>
      <c r="AJ139" s="20" t="s">
        <v>426</v>
      </c>
    </row>
    <row r="140" spans="1:36" ht="63.75" x14ac:dyDescent="0.2">
      <c r="A140" s="20">
        <v>2016</v>
      </c>
      <c r="B140" s="20" t="s">
        <v>380</v>
      </c>
      <c r="C140" s="20" t="s">
        <v>7</v>
      </c>
      <c r="D140" s="20" t="s">
        <v>168</v>
      </c>
      <c r="E140" s="20" t="s">
        <v>169</v>
      </c>
      <c r="F140" s="20" t="s">
        <v>169</v>
      </c>
      <c r="G140" s="20" t="s">
        <v>170</v>
      </c>
      <c r="H140" s="20" t="s">
        <v>171</v>
      </c>
      <c r="I140" s="20" t="s">
        <v>172</v>
      </c>
      <c r="J140" s="20" t="s">
        <v>173</v>
      </c>
      <c r="K140" s="20" t="s">
        <v>125</v>
      </c>
      <c r="L140" s="20" t="s">
        <v>11</v>
      </c>
      <c r="M140" s="20">
        <v>0</v>
      </c>
      <c r="N140" s="20">
        <v>1013.79</v>
      </c>
      <c r="O140" s="20" t="s">
        <v>126</v>
      </c>
      <c r="P140" s="20" t="s">
        <v>127</v>
      </c>
      <c r="Q140" s="20" t="s">
        <v>128</v>
      </c>
      <c r="R140" s="20" t="s">
        <v>126</v>
      </c>
      <c r="S140" s="20" t="s">
        <v>146</v>
      </c>
      <c r="T140" s="20" t="s">
        <v>147</v>
      </c>
      <c r="U140" s="20" t="s">
        <v>399</v>
      </c>
      <c r="V140" s="23">
        <v>42717</v>
      </c>
      <c r="W140" s="23">
        <v>42717</v>
      </c>
      <c r="X140" s="20">
        <v>35</v>
      </c>
      <c r="Y140" s="20">
        <v>1013.79</v>
      </c>
      <c r="Z140" s="20">
        <v>0</v>
      </c>
      <c r="AA140" s="23" t="s">
        <v>110</v>
      </c>
      <c r="AB140" s="20" t="s">
        <v>110</v>
      </c>
      <c r="AC140" s="22" t="s">
        <v>498</v>
      </c>
      <c r="AD140" s="20" t="s">
        <v>110</v>
      </c>
      <c r="AE140" s="21">
        <v>43146</v>
      </c>
      <c r="AF140" s="20" t="s">
        <v>113</v>
      </c>
      <c r="AG140" s="20">
        <v>2017</v>
      </c>
      <c r="AH140" s="21">
        <v>43157</v>
      </c>
      <c r="AI140" s="20" t="s">
        <v>132</v>
      </c>
      <c r="AJ140" s="20" t="s">
        <v>426</v>
      </c>
    </row>
    <row r="141" spans="1:36" ht="51" x14ac:dyDescent="0.2">
      <c r="A141" s="20">
        <v>2016</v>
      </c>
      <c r="B141" s="20" t="s">
        <v>380</v>
      </c>
      <c r="C141" s="20" t="s">
        <v>0</v>
      </c>
      <c r="D141" s="20" t="s">
        <v>313</v>
      </c>
      <c r="E141" s="20" t="s">
        <v>314</v>
      </c>
      <c r="F141" s="20" t="s">
        <v>314</v>
      </c>
      <c r="G141" s="20" t="s">
        <v>170</v>
      </c>
      <c r="H141" s="20" t="s">
        <v>315</v>
      </c>
      <c r="I141" s="20" t="s">
        <v>316</v>
      </c>
      <c r="J141" s="20" t="s">
        <v>317</v>
      </c>
      <c r="K141" s="20" t="s">
        <v>125</v>
      </c>
      <c r="L141" s="20" t="s">
        <v>11</v>
      </c>
      <c r="M141" s="20">
        <v>0</v>
      </c>
      <c r="N141" s="20">
        <v>1419.03</v>
      </c>
      <c r="O141" s="20" t="s">
        <v>126</v>
      </c>
      <c r="P141" s="20" t="s">
        <v>127</v>
      </c>
      <c r="Q141" s="20" t="s">
        <v>128</v>
      </c>
      <c r="R141" s="20" t="s">
        <v>126</v>
      </c>
      <c r="S141" s="20" t="s">
        <v>146</v>
      </c>
      <c r="T141" s="20" t="s">
        <v>147</v>
      </c>
      <c r="U141" s="20" t="s">
        <v>400</v>
      </c>
      <c r="V141" s="23">
        <v>42718</v>
      </c>
      <c r="W141" s="23">
        <v>42718</v>
      </c>
      <c r="X141" s="20">
        <v>36</v>
      </c>
      <c r="Y141" s="20">
        <v>1419.03</v>
      </c>
      <c r="Z141" s="20">
        <v>0</v>
      </c>
      <c r="AA141" s="23" t="s">
        <v>110</v>
      </c>
      <c r="AB141" s="20" t="s">
        <v>110</v>
      </c>
      <c r="AC141" s="22" t="s">
        <v>499</v>
      </c>
      <c r="AD141" s="20" t="s">
        <v>110</v>
      </c>
      <c r="AE141" s="21">
        <v>43146</v>
      </c>
      <c r="AF141" s="20" t="s">
        <v>113</v>
      </c>
      <c r="AG141" s="20">
        <v>2017</v>
      </c>
      <c r="AH141" s="21">
        <v>43157</v>
      </c>
      <c r="AI141" s="20" t="s">
        <v>132</v>
      </c>
      <c r="AJ141" s="20" t="s">
        <v>426</v>
      </c>
    </row>
    <row r="142" spans="1:36" ht="51" x14ac:dyDescent="0.2">
      <c r="A142" s="20">
        <v>2016</v>
      </c>
      <c r="B142" s="20" t="s">
        <v>380</v>
      </c>
      <c r="C142" s="20" t="s">
        <v>7</v>
      </c>
      <c r="D142" s="20" t="s">
        <v>159</v>
      </c>
      <c r="E142" s="20" t="s">
        <v>160</v>
      </c>
      <c r="F142" s="20" t="s">
        <v>160</v>
      </c>
      <c r="G142" s="20" t="s">
        <v>161</v>
      </c>
      <c r="H142" s="20" t="s">
        <v>305</v>
      </c>
      <c r="I142" s="20" t="s">
        <v>306</v>
      </c>
      <c r="J142" s="20" t="s">
        <v>307</v>
      </c>
      <c r="K142" s="20" t="s">
        <v>125</v>
      </c>
      <c r="L142" s="20" t="s">
        <v>11</v>
      </c>
      <c r="M142" s="20">
        <v>0</v>
      </c>
      <c r="N142" s="20">
        <f>728.45+432.85+477.59</f>
        <v>1638.89</v>
      </c>
      <c r="O142" s="20" t="s">
        <v>126</v>
      </c>
      <c r="P142" s="20" t="s">
        <v>127</v>
      </c>
      <c r="Q142" s="20" t="s">
        <v>128</v>
      </c>
      <c r="R142" s="20" t="s">
        <v>126</v>
      </c>
      <c r="S142" s="20" t="s">
        <v>146</v>
      </c>
      <c r="T142" s="20" t="s">
        <v>147</v>
      </c>
      <c r="U142" s="20" t="s">
        <v>401</v>
      </c>
      <c r="V142" s="23">
        <v>42702</v>
      </c>
      <c r="W142" s="23">
        <v>42702</v>
      </c>
      <c r="X142" s="20">
        <v>48</v>
      </c>
      <c r="Y142" s="20">
        <v>1638.89</v>
      </c>
      <c r="Z142" s="20">
        <v>0</v>
      </c>
      <c r="AA142" s="23" t="s">
        <v>110</v>
      </c>
      <c r="AB142" s="20" t="s">
        <v>110</v>
      </c>
      <c r="AC142" s="22" t="s">
        <v>500</v>
      </c>
      <c r="AD142" s="20" t="s">
        <v>110</v>
      </c>
      <c r="AE142" s="21">
        <v>43146</v>
      </c>
      <c r="AF142" s="20" t="s">
        <v>113</v>
      </c>
      <c r="AG142" s="20">
        <v>2017</v>
      </c>
      <c r="AH142" s="21">
        <v>43157</v>
      </c>
      <c r="AI142" s="20" t="s">
        <v>132</v>
      </c>
      <c r="AJ142" s="20" t="s">
        <v>426</v>
      </c>
    </row>
    <row r="143" spans="1:36" ht="51" x14ac:dyDescent="0.2">
      <c r="A143" s="20">
        <v>2016</v>
      </c>
      <c r="B143" s="20" t="s">
        <v>380</v>
      </c>
      <c r="C143" s="20" t="s">
        <v>7</v>
      </c>
      <c r="D143" s="20" t="s">
        <v>159</v>
      </c>
      <c r="E143" s="20" t="s">
        <v>160</v>
      </c>
      <c r="F143" s="20" t="s">
        <v>160</v>
      </c>
      <c r="G143" s="20" t="s">
        <v>161</v>
      </c>
      <c r="H143" s="20" t="s">
        <v>305</v>
      </c>
      <c r="I143" s="20" t="s">
        <v>306</v>
      </c>
      <c r="J143" s="20" t="s">
        <v>307</v>
      </c>
      <c r="K143" s="20" t="s">
        <v>125</v>
      </c>
      <c r="L143" s="20" t="s">
        <v>11</v>
      </c>
      <c r="M143" s="20">
        <v>0</v>
      </c>
      <c r="N143" s="20">
        <v>433.12</v>
      </c>
      <c r="O143" s="20" t="s">
        <v>126</v>
      </c>
      <c r="P143" s="20" t="s">
        <v>127</v>
      </c>
      <c r="Q143" s="20" t="s">
        <v>128</v>
      </c>
      <c r="R143" s="20" t="s">
        <v>126</v>
      </c>
      <c r="S143" s="20" t="s">
        <v>146</v>
      </c>
      <c r="T143" s="20" t="s">
        <v>147</v>
      </c>
      <c r="U143" s="20" t="s">
        <v>402</v>
      </c>
      <c r="V143" s="23">
        <v>42706</v>
      </c>
      <c r="W143" s="23">
        <v>42706</v>
      </c>
      <c r="X143" s="20">
        <v>49</v>
      </c>
      <c r="Y143" s="20">
        <v>433.12</v>
      </c>
      <c r="Z143" s="20">
        <v>0</v>
      </c>
      <c r="AA143" s="23" t="s">
        <v>110</v>
      </c>
      <c r="AB143" s="20" t="s">
        <v>110</v>
      </c>
      <c r="AC143" s="22" t="s">
        <v>501</v>
      </c>
      <c r="AD143" s="20" t="s">
        <v>110</v>
      </c>
      <c r="AE143" s="21">
        <v>43146</v>
      </c>
      <c r="AF143" s="20" t="s">
        <v>113</v>
      </c>
      <c r="AG143" s="20">
        <v>2017</v>
      </c>
      <c r="AH143" s="21">
        <v>43157</v>
      </c>
      <c r="AI143" s="20" t="s">
        <v>132</v>
      </c>
      <c r="AJ143" s="20" t="s">
        <v>426</v>
      </c>
    </row>
    <row r="144" spans="1:36" ht="51" x14ac:dyDescent="0.2">
      <c r="A144" s="20">
        <v>2016</v>
      </c>
      <c r="B144" s="20" t="s">
        <v>380</v>
      </c>
      <c r="C144" s="20" t="s">
        <v>0</v>
      </c>
      <c r="D144" s="20" t="s">
        <v>403</v>
      </c>
      <c r="E144" s="20" t="s">
        <v>404</v>
      </c>
      <c r="F144" s="20" t="s">
        <v>404</v>
      </c>
      <c r="G144" s="20" t="s">
        <v>263</v>
      </c>
      <c r="H144" s="20" t="s">
        <v>230</v>
      </c>
      <c r="I144" s="20" t="s">
        <v>405</v>
      </c>
      <c r="J144" s="20" t="s">
        <v>406</v>
      </c>
      <c r="K144" s="20" t="s">
        <v>125</v>
      </c>
      <c r="L144" s="20" t="s">
        <v>11</v>
      </c>
      <c r="M144" s="20">
        <v>0</v>
      </c>
      <c r="N144" s="20">
        <v>65</v>
      </c>
      <c r="O144" s="20" t="s">
        <v>126</v>
      </c>
      <c r="P144" s="20" t="s">
        <v>127</v>
      </c>
      <c r="Q144" s="20" t="s">
        <v>128</v>
      </c>
      <c r="R144" s="20" t="s">
        <v>126</v>
      </c>
      <c r="S144" s="20" t="s">
        <v>146</v>
      </c>
      <c r="T144" s="20" t="s">
        <v>147</v>
      </c>
      <c r="U144" s="20" t="s">
        <v>407</v>
      </c>
      <c r="V144" s="23">
        <v>42689</v>
      </c>
      <c r="W144" s="23">
        <v>42691</v>
      </c>
      <c r="X144" s="20">
        <v>50</v>
      </c>
      <c r="Y144" s="20">
        <v>65</v>
      </c>
      <c r="Z144" s="20">
        <v>0</v>
      </c>
      <c r="AA144" s="23" t="s">
        <v>110</v>
      </c>
      <c r="AB144" s="20" t="s">
        <v>110</v>
      </c>
      <c r="AC144" s="22" t="s">
        <v>502</v>
      </c>
      <c r="AD144" s="20" t="s">
        <v>110</v>
      </c>
      <c r="AE144" s="21">
        <v>43146</v>
      </c>
      <c r="AF144" s="20" t="s">
        <v>113</v>
      </c>
      <c r="AG144" s="20">
        <v>2017</v>
      </c>
      <c r="AH144" s="21">
        <v>43157</v>
      </c>
      <c r="AI144" s="20" t="s">
        <v>132</v>
      </c>
      <c r="AJ144" s="20" t="s">
        <v>426</v>
      </c>
    </row>
    <row r="145" spans="1:36" ht="63.75" x14ac:dyDescent="0.2">
      <c r="A145" s="20">
        <v>2016</v>
      </c>
      <c r="B145" s="20" t="s">
        <v>380</v>
      </c>
      <c r="C145" s="20" t="s">
        <v>0</v>
      </c>
      <c r="D145" s="20" t="s">
        <v>119</v>
      </c>
      <c r="E145" s="20" t="s">
        <v>120</v>
      </c>
      <c r="F145" s="20" t="s">
        <v>120</v>
      </c>
      <c r="G145" s="20" t="s">
        <v>121</v>
      </c>
      <c r="H145" s="20" t="s">
        <v>122</v>
      </c>
      <c r="I145" s="20" t="s">
        <v>123</v>
      </c>
      <c r="J145" s="20" t="s">
        <v>124</v>
      </c>
      <c r="K145" s="20" t="s">
        <v>125</v>
      </c>
      <c r="L145" s="20" t="s">
        <v>11</v>
      </c>
      <c r="M145" s="20">
        <v>0</v>
      </c>
      <c r="N145" s="20">
        <v>40</v>
      </c>
      <c r="O145" s="20" t="s">
        <v>126</v>
      </c>
      <c r="P145" s="20" t="s">
        <v>127</v>
      </c>
      <c r="Q145" s="20" t="s">
        <v>128</v>
      </c>
      <c r="R145" s="20" t="s">
        <v>126</v>
      </c>
      <c r="S145" s="20" t="s">
        <v>146</v>
      </c>
      <c r="T145" s="20" t="s">
        <v>147</v>
      </c>
      <c r="U145" s="20" t="s">
        <v>408</v>
      </c>
      <c r="V145" s="23">
        <v>42689</v>
      </c>
      <c r="W145" s="23">
        <v>42691</v>
      </c>
      <c r="X145" s="20">
        <v>51</v>
      </c>
      <c r="Y145" s="20">
        <v>40</v>
      </c>
      <c r="Z145" s="20">
        <v>0</v>
      </c>
      <c r="AA145" s="23" t="s">
        <v>110</v>
      </c>
      <c r="AB145" s="20" t="s">
        <v>110</v>
      </c>
      <c r="AC145" s="22" t="s">
        <v>503</v>
      </c>
      <c r="AD145" s="20" t="s">
        <v>110</v>
      </c>
      <c r="AE145" s="21">
        <v>43146</v>
      </c>
      <c r="AF145" s="20" t="s">
        <v>113</v>
      </c>
      <c r="AG145" s="20">
        <v>2017</v>
      </c>
      <c r="AH145" s="21">
        <v>43157</v>
      </c>
      <c r="AI145" s="20" t="s">
        <v>132</v>
      </c>
      <c r="AJ145" s="20" t="s">
        <v>426</v>
      </c>
    </row>
    <row r="146" spans="1:36" ht="51" x14ac:dyDescent="0.2">
      <c r="A146" s="20">
        <v>2016</v>
      </c>
      <c r="B146" s="20" t="s">
        <v>380</v>
      </c>
      <c r="C146" s="20" t="s">
        <v>7</v>
      </c>
      <c r="D146" s="20" t="s">
        <v>409</v>
      </c>
      <c r="E146" s="20" t="s">
        <v>410</v>
      </c>
      <c r="F146" s="20" t="s">
        <v>410</v>
      </c>
      <c r="G146" s="20" t="s">
        <v>121</v>
      </c>
      <c r="H146" s="20" t="s">
        <v>411</v>
      </c>
      <c r="I146" s="20" t="s">
        <v>144</v>
      </c>
      <c r="J146" s="20" t="s">
        <v>412</v>
      </c>
      <c r="K146" s="20" t="s">
        <v>125</v>
      </c>
      <c r="L146" s="20" t="s">
        <v>11</v>
      </c>
      <c r="M146" s="20">
        <v>0</v>
      </c>
      <c r="N146" s="20">
        <f>391.81+435.34</f>
        <v>827.15</v>
      </c>
      <c r="O146" s="20" t="s">
        <v>126</v>
      </c>
      <c r="P146" s="20" t="s">
        <v>127</v>
      </c>
      <c r="Q146" s="20" t="s">
        <v>128</v>
      </c>
      <c r="R146" s="20" t="s">
        <v>126</v>
      </c>
      <c r="S146" s="20" t="s">
        <v>146</v>
      </c>
      <c r="T146" s="20" t="s">
        <v>147</v>
      </c>
      <c r="U146" s="20" t="s">
        <v>413</v>
      </c>
      <c r="V146" s="23">
        <v>42710</v>
      </c>
      <c r="W146" s="23">
        <v>42712</v>
      </c>
      <c r="X146" s="20">
        <v>52</v>
      </c>
      <c r="Y146" s="20">
        <v>827.15</v>
      </c>
      <c r="Z146" s="20">
        <v>0</v>
      </c>
      <c r="AA146" s="23" t="s">
        <v>110</v>
      </c>
      <c r="AB146" s="20" t="s">
        <v>110</v>
      </c>
      <c r="AC146" s="22" t="s">
        <v>504</v>
      </c>
      <c r="AD146" s="20" t="s">
        <v>110</v>
      </c>
      <c r="AE146" s="21">
        <v>43146</v>
      </c>
      <c r="AF146" s="20" t="s">
        <v>113</v>
      </c>
      <c r="AG146" s="20">
        <v>2017</v>
      </c>
      <c r="AH146" s="21">
        <v>43157</v>
      </c>
      <c r="AI146" s="20" t="s">
        <v>132</v>
      </c>
      <c r="AJ146" s="20" t="s">
        <v>426</v>
      </c>
    </row>
    <row r="147" spans="1:36" ht="51" x14ac:dyDescent="0.2">
      <c r="A147" s="20">
        <v>2016</v>
      </c>
      <c r="B147" s="20" t="s">
        <v>380</v>
      </c>
      <c r="C147" s="20" t="s">
        <v>7</v>
      </c>
      <c r="D147" s="20" t="s">
        <v>159</v>
      </c>
      <c r="E147" s="20" t="s">
        <v>160</v>
      </c>
      <c r="F147" s="20" t="s">
        <v>160</v>
      </c>
      <c r="G147" s="20" t="s">
        <v>161</v>
      </c>
      <c r="H147" s="20" t="s">
        <v>305</v>
      </c>
      <c r="I147" s="20" t="s">
        <v>306</v>
      </c>
      <c r="J147" s="20" t="s">
        <v>307</v>
      </c>
      <c r="K147" s="20" t="s">
        <v>125</v>
      </c>
      <c r="L147" s="20" t="s">
        <v>11</v>
      </c>
      <c r="M147" s="20">
        <v>0</v>
      </c>
      <c r="N147" s="20">
        <f>356.9+432.85+404.3</f>
        <v>1194.05</v>
      </c>
      <c r="O147" s="20" t="s">
        <v>126</v>
      </c>
      <c r="P147" s="20" t="s">
        <v>127</v>
      </c>
      <c r="Q147" s="20" t="s">
        <v>128</v>
      </c>
      <c r="R147" s="20" t="s">
        <v>126</v>
      </c>
      <c r="S147" s="20" t="s">
        <v>146</v>
      </c>
      <c r="T147" s="20" t="s">
        <v>147</v>
      </c>
      <c r="U147" s="20" t="s">
        <v>402</v>
      </c>
      <c r="V147" s="23">
        <v>42716</v>
      </c>
      <c r="W147" s="23">
        <v>42716</v>
      </c>
      <c r="X147" s="20">
        <v>53</v>
      </c>
      <c r="Y147" s="20">
        <v>1194.05</v>
      </c>
      <c r="Z147" s="20">
        <v>0</v>
      </c>
      <c r="AA147" s="23" t="s">
        <v>110</v>
      </c>
      <c r="AB147" s="20" t="s">
        <v>110</v>
      </c>
      <c r="AC147" s="22" t="s">
        <v>505</v>
      </c>
      <c r="AD147" s="20" t="s">
        <v>110</v>
      </c>
      <c r="AE147" s="21">
        <v>43146</v>
      </c>
      <c r="AF147" s="20" t="s">
        <v>113</v>
      </c>
      <c r="AG147" s="20">
        <v>2017</v>
      </c>
      <c r="AH147" s="21">
        <v>43157</v>
      </c>
      <c r="AI147" s="20" t="s">
        <v>132</v>
      </c>
      <c r="AJ147" s="20" t="s">
        <v>426</v>
      </c>
    </row>
    <row r="148" spans="1:36" ht="51" x14ac:dyDescent="0.2">
      <c r="A148" s="20">
        <v>2016</v>
      </c>
      <c r="B148" s="20" t="s">
        <v>380</v>
      </c>
      <c r="C148" s="20" t="s">
        <v>0</v>
      </c>
      <c r="D148" s="20" t="s">
        <v>414</v>
      </c>
      <c r="E148" s="20" t="s">
        <v>415</v>
      </c>
      <c r="F148" s="20" t="s">
        <v>415</v>
      </c>
      <c r="G148" s="20" t="s">
        <v>135</v>
      </c>
      <c r="H148" s="20" t="s">
        <v>416</v>
      </c>
      <c r="I148" s="20" t="s">
        <v>417</v>
      </c>
      <c r="J148" s="20" t="s">
        <v>155</v>
      </c>
      <c r="K148" s="20" t="s">
        <v>125</v>
      </c>
      <c r="L148" s="20" t="s">
        <v>11</v>
      </c>
      <c r="M148" s="20">
        <v>0</v>
      </c>
      <c r="N148" s="20">
        <v>45</v>
      </c>
      <c r="O148" s="20" t="s">
        <v>126</v>
      </c>
      <c r="P148" s="20" t="s">
        <v>127</v>
      </c>
      <c r="Q148" s="20" t="s">
        <v>128</v>
      </c>
      <c r="R148" s="20" t="s">
        <v>126</v>
      </c>
      <c r="S148" s="20" t="s">
        <v>146</v>
      </c>
      <c r="T148" s="20" t="s">
        <v>147</v>
      </c>
      <c r="U148" s="20" t="s">
        <v>413</v>
      </c>
      <c r="V148" s="23">
        <v>42710</v>
      </c>
      <c r="W148" s="23">
        <v>42712</v>
      </c>
      <c r="X148" s="20">
        <v>54</v>
      </c>
      <c r="Y148" s="20">
        <v>45</v>
      </c>
      <c r="Z148" s="20">
        <v>0</v>
      </c>
      <c r="AA148" s="23" t="s">
        <v>110</v>
      </c>
      <c r="AB148" s="20" t="s">
        <v>110</v>
      </c>
      <c r="AC148" s="22" t="s">
        <v>506</v>
      </c>
      <c r="AD148" s="20" t="s">
        <v>110</v>
      </c>
      <c r="AE148" s="21">
        <v>43146</v>
      </c>
      <c r="AF148" s="20" t="s">
        <v>113</v>
      </c>
      <c r="AG148" s="20">
        <v>2017</v>
      </c>
      <c r="AH148" s="21">
        <v>43157</v>
      </c>
      <c r="AI148" s="20" t="s">
        <v>132</v>
      </c>
      <c r="AJ148" s="20" t="s">
        <v>426</v>
      </c>
    </row>
    <row r="149" spans="1:36" ht="51" x14ac:dyDescent="0.2">
      <c r="A149" s="20">
        <v>2016</v>
      </c>
      <c r="B149" s="20" t="s">
        <v>380</v>
      </c>
      <c r="C149" s="20" t="s">
        <v>7</v>
      </c>
      <c r="D149" s="20" t="s">
        <v>418</v>
      </c>
      <c r="E149" s="20" t="s">
        <v>419</v>
      </c>
      <c r="F149" s="20" t="s">
        <v>419</v>
      </c>
      <c r="G149" s="20" t="s">
        <v>161</v>
      </c>
      <c r="H149" s="20" t="s">
        <v>420</v>
      </c>
      <c r="I149" s="20" t="s">
        <v>421</v>
      </c>
      <c r="J149" s="20" t="s">
        <v>197</v>
      </c>
      <c r="K149" s="20" t="s">
        <v>125</v>
      </c>
      <c r="L149" s="20" t="s">
        <v>11</v>
      </c>
      <c r="M149" s="20">
        <v>0</v>
      </c>
      <c r="N149" s="20">
        <f>273.28+259.71+1527.59</f>
        <v>2060.58</v>
      </c>
      <c r="O149" s="20" t="s">
        <v>126</v>
      </c>
      <c r="P149" s="20" t="s">
        <v>127</v>
      </c>
      <c r="Q149" s="20" t="s">
        <v>128</v>
      </c>
      <c r="R149" s="20" t="s">
        <v>126</v>
      </c>
      <c r="S149" s="20" t="s">
        <v>146</v>
      </c>
      <c r="T149" s="20" t="s">
        <v>147</v>
      </c>
      <c r="U149" s="20" t="s">
        <v>402</v>
      </c>
      <c r="V149" s="23">
        <v>42723</v>
      </c>
      <c r="W149" s="23">
        <v>42723</v>
      </c>
      <c r="X149" s="20">
        <v>55</v>
      </c>
      <c r="Y149" s="20">
        <v>2060.58</v>
      </c>
      <c r="Z149" s="20">
        <v>0</v>
      </c>
      <c r="AA149" s="23" t="s">
        <v>110</v>
      </c>
      <c r="AB149" s="20" t="s">
        <v>110</v>
      </c>
      <c r="AC149" s="22" t="s">
        <v>507</v>
      </c>
      <c r="AD149" s="20" t="s">
        <v>110</v>
      </c>
      <c r="AE149" s="21">
        <v>43146</v>
      </c>
      <c r="AF149" s="20" t="s">
        <v>113</v>
      </c>
      <c r="AG149" s="20">
        <v>2017</v>
      </c>
      <c r="AH149" s="21">
        <v>43157</v>
      </c>
      <c r="AI149" s="20" t="s">
        <v>132</v>
      </c>
      <c r="AJ149" s="20" t="s">
        <v>426</v>
      </c>
    </row>
    <row r="150" spans="1:36" ht="51" x14ac:dyDescent="0.2">
      <c r="A150" s="20">
        <v>2016</v>
      </c>
      <c r="B150" s="20" t="s">
        <v>380</v>
      </c>
      <c r="C150" s="20" t="s">
        <v>7</v>
      </c>
      <c r="D150" s="20" t="s">
        <v>261</v>
      </c>
      <c r="E150" s="20" t="s">
        <v>262</v>
      </c>
      <c r="F150" s="20" t="s">
        <v>262</v>
      </c>
      <c r="G150" s="20" t="s">
        <v>263</v>
      </c>
      <c r="H150" s="20" t="s">
        <v>264</v>
      </c>
      <c r="I150" s="20" t="s">
        <v>265</v>
      </c>
      <c r="J150" s="20" t="s">
        <v>266</v>
      </c>
      <c r="K150" s="20" t="s">
        <v>125</v>
      </c>
      <c r="L150" s="20" t="s">
        <v>11</v>
      </c>
      <c r="M150" s="20">
        <v>0</v>
      </c>
      <c r="N150" s="20">
        <f>391.81+435.34+100</f>
        <v>927.15</v>
      </c>
      <c r="O150" s="20" t="s">
        <v>126</v>
      </c>
      <c r="P150" s="20" t="s">
        <v>127</v>
      </c>
      <c r="Q150" s="20" t="s">
        <v>128</v>
      </c>
      <c r="R150" s="20" t="s">
        <v>126</v>
      </c>
      <c r="S150" s="20" t="s">
        <v>146</v>
      </c>
      <c r="T150" s="20" t="s">
        <v>147</v>
      </c>
      <c r="U150" s="20" t="s">
        <v>413</v>
      </c>
      <c r="V150" s="23">
        <v>42710</v>
      </c>
      <c r="W150" s="23">
        <v>42712</v>
      </c>
      <c r="X150" s="20">
        <v>56</v>
      </c>
      <c r="Y150" s="20">
        <v>927.15</v>
      </c>
      <c r="Z150" s="20">
        <v>0</v>
      </c>
      <c r="AA150" s="23" t="s">
        <v>110</v>
      </c>
      <c r="AB150" s="20" t="s">
        <v>110</v>
      </c>
      <c r="AC150" s="22" t="s">
        <v>508</v>
      </c>
      <c r="AD150" s="20" t="s">
        <v>110</v>
      </c>
      <c r="AE150" s="21">
        <v>43146</v>
      </c>
      <c r="AF150" s="20" t="s">
        <v>113</v>
      </c>
      <c r="AG150" s="20">
        <v>2017</v>
      </c>
      <c r="AH150" s="21">
        <v>43157</v>
      </c>
      <c r="AI150" s="20" t="s">
        <v>132</v>
      </c>
      <c r="AJ150" s="20" t="s">
        <v>426</v>
      </c>
    </row>
    <row r="151" spans="1:36" ht="51" x14ac:dyDescent="0.2">
      <c r="A151" s="20">
        <v>2016</v>
      </c>
      <c r="B151" s="20" t="s">
        <v>380</v>
      </c>
      <c r="C151" s="20" t="s">
        <v>0</v>
      </c>
      <c r="D151" s="20" t="s">
        <v>119</v>
      </c>
      <c r="E151" s="20" t="s">
        <v>120</v>
      </c>
      <c r="F151" s="20" t="s">
        <v>120</v>
      </c>
      <c r="G151" s="20" t="s">
        <v>121</v>
      </c>
      <c r="H151" s="20" t="s">
        <v>122</v>
      </c>
      <c r="I151" s="20" t="s">
        <v>123</v>
      </c>
      <c r="J151" s="20" t="s">
        <v>124</v>
      </c>
      <c r="K151" s="20" t="s">
        <v>125</v>
      </c>
      <c r="L151" s="20" t="s">
        <v>11</v>
      </c>
      <c r="M151" s="20">
        <v>0</v>
      </c>
      <c r="N151" s="20">
        <f>22.53+60</f>
        <v>82.53</v>
      </c>
      <c r="O151" s="20" t="s">
        <v>126</v>
      </c>
      <c r="P151" s="20" t="s">
        <v>127</v>
      </c>
      <c r="Q151" s="20" t="s">
        <v>128</v>
      </c>
      <c r="R151" s="20" t="s">
        <v>126</v>
      </c>
      <c r="S151" s="20" t="s">
        <v>127</v>
      </c>
      <c r="T151" s="20" t="s">
        <v>207</v>
      </c>
      <c r="U151" s="20" t="s">
        <v>422</v>
      </c>
      <c r="V151" s="23">
        <v>42692</v>
      </c>
      <c r="W151" s="23">
        <v>42692</v>
      </c>
      <c r="X151" s="20">
        <v>74</v>
      </c>
      <c r="Y151" s="20">
        <v>82.53</v>
      </c>
      <c r="Z151" s="20">
        <v>0</v>
      </c>
      <c r="AA151" s="23">
        <v>42696</v>
      </c>
      <c r="AB151" s="22" t="s">
        <v>514</v>
      </c>
      <c r="AC151" s="22" t="s">
        <v>509</v>
      </c>
      <c r="AD151" s="20" t="s">
        <v>110</v>
      </c>
      <c r="AE151" s="21">
        <v>43146</v>
      </c>
      <c r="AF151" s="20" t="s">
        <v>113</v>
      </c>
      <c r="AG151" s="20">
        <v>2017</v>
      </c>
      <c r="AH151" s="21">
        <v>43157</v>
      </c>
      <c r="AI151" s="20" t="s">
        <v>132</v>
      </c>
      <c r="AJ151" s="20" t="s">
        <v>426</v>
      </c>
    </row>
    <row r="152" spans="1:36" ht="63.75" x14ac:dyDescent="0.2">
      <c r="A152" s="20">
        <v>2016</v>
      </c>
      <c r="B152" s="20" t="s">
        <v>380</v>
      </c>
      <c r="C152" s="20" t="s">
        <v>7</v>
      </c>
      <c r="D152" s="20" t="s">
        <v>275</v>
      </c>
      <c r="E152" s="20" t="s">
        <v>276</v>
      </c>
      <c r="F152" s="20" t="s">
        <v>276</v>
      </c>
      <c r="G152" s="20" t="s">
        <v>135</v>
      </c>
      <c r="H152" s="20" t="s">
        <v>277</v>
      </c>
      <c r="I152" s="20" t="s">
        <v>278</v>
      </c>
      <c r="J152" s="20" t="s">
        <v>279</v>
      </c>
      <c r="K152" s="20" t="s">
        <v>125</v>
      </c>
      <c r="L152" s="20" t="s">
        <v>11</v>
      </c>
      <c r="M152" s="20">
        <v>0</v>
      </c>
      <c r="N152" s="20">
        <v>470.6</v>
      </c>
      <c r="O152" s="20" t="s">
        <v>126</v>
      </c>
      <c r="P152" s="20" t="s">
        <v>127</v>
      </c>
      <c r="Q152" s="20" t="s">
        <v>128</v>
      </c>
      <c r="R152" s="20" t="s">
        <v>126</v>
      </c>
      <c r="S152" s="20" t="s">
        <v>146</v>
      </c>
      <c r="T152" s="20" t="s">
        <v>147</v>
      </c>
      <c r="U152" s="20" t="s">
        <v>423</v>
      </c>
      <c r="V152" s="23">
        <v>42696</v>
      </c>
      <c r="W152" s="23">
        <v>42698</v>
      </c>
      <c r="X152" s="20">
        <v>75</v>
      </c>
      <c r="Y152" s="20">
        <v>470.6</v>
      </c>
      <c r="Z152" s="20">
        <v>0</v>
      </c>
      <c r="AA152" s="23" t="s">
        <v>110</v>
      </c>
      <c r="AB152" s="20" t="s">
        <v>110</v>
      </c>
      <c r="AC152" s="22" t="s">
        <v>510</v>
      </c>
      <c r="AD152" s="20" t="s">
        <v>110</v>
      </c>
      <c r="AE152" s="21">
        <v>43146</v>
      </c>
      <c r="AF152" s="20" t="s">
        <v>113</v>
      </c>
      <c r="AG152" s="20">
        <v>2017</v>
      </c>
      <c r="AH152" s="21">
        <v>43157</v>
      </c>
      <c r="AI152" s="20" t="s">
        <v>132</v>
      </c>
      <c r="AJ152" s="20" t="s">
        <v>426</v>
      </c>
    </row>
    <row r="153" spans="1:36" ht="51" x14ac:dyDescent="0.2">
      <c r="A153" s="20">
        <v>2016</v>
      </c>
      <c r="B153" s="20" t="s">
        <v>380</v>
      </c>
      <c r="C153" s="20" t="s">
        <v>0</v>
      </c>
      <c r="D153" s="20" t="s">
        <v>119</v>
      </c>
      <c r="E153" s="20" t="s">
        <v>120</v>
      </c>
      <c r="F153" s="20" t="s">
        <v>120</v>
      </c>
      <c r="G153" s="20" t="s">
        <v>121</v>
      </c>
      <c r="H153" s="20" t="s">
        <v>122</v>
      </c>
      <c r="I153" s="20" t="s">
        <v>123</v>
      </c>
      <c r="J153" s="20" t="s">
        <v>124</v>
      </c>
      <c r="K153" s="20" t="s">
        <v>125</v>
      </c>
      <c r="L153" s="20" t="s">
        <v>11</v>
      </c>
      <c r="M153" s="20">
        <v>0</v>
      </c>
      <c r="N153" s="20">
        <f>51.28+170</f>
        <v>221.28</v>
      </c>
      <c r="O153" s="20" t="s">
        <v>126</v>
      </c>
      <c r="P153" s="20" t="s">
        <v>127</v>
      </c>
      <c r="Q153" s="20" t="s">
        <v>128</v>
      </c>
      <c r="R153" s="20" t="s">
        <v>126</v>
      </c>
      <c r="S153" s="20" t="s">
        <v>165</v>
      </c>
      <c r="T153" s="20" t="s">
        <v>220</v>
      </c>
      <c r="U153" s="20" t="s">
        <v>424</v>
      </c>
      <c r="V153" s="23">
        <v>42711</v>
      </c>
      <c r="W153" s="23">
        <v>42711</v>
      </c>
      <c r="X153" s="20">
        <v>76</v>
      </c>
      <c r="Y153" s="20">
        <v>221.28</v>
      </c>
      <c r="Z153" s="20">
        <v>0</v>
      </c>
      <c r="AA153" s="23">
        <v>42713</v>
      </c>
      <c r="AB153" s="22" t="s">
        <v>515</v>
      </c>
      <c r="AC153" s="22" t="s">
        <v>511</v>
      </c>
      <c r="AD153" s="20" t="s">
        <v>110</v>
      </c>
      <c r="AE153" s="21">
        <v>43146</v>
      </c>
      <c r="AF153" s="20" t="s">
        <v>113</v>
      </c>
      <c r="AG153" s="20">
        <v>2017</v>
      </c>
      <c r="AH153" s="21">
        <v>43157</v>
      </c>
      <c r="AI153" s="20" t="s">
        <v>132</v>
      </c>
      <c r="AJ153" s="20" t="s">
        <v>426</v>
      </c>
    </row>
  </sheetData>
  <autoFilter ref="A7:AI12"/>
  <mergeCells count="48">
    <mergeCell ref="A39:K39"/>
    <mergeCell ref="L39:V39"/>
    <mergeCell ref="W39:AG39"/>
    <mergeCell ref="AH39:AJ39"/>
    <mergeCell ref="A24:K24"/>
    <mergeCell ref="L24:V24"/>
    <mergeCell ref="W24:AG24"/>
    <mergeCell ref="AH24:AJ24"/>
    <mergeCell ref="A32:K32"/>
    <mergeCell ref="L32:V32"/>
    <mergeCell ref="W32:AG32"/>
    <mergeCell ref="AH32:AJ32"/>
    <mergeCell ref="A6:K6"/>
    <mergeCell ref="L6:V6"/>
    <mergeCell ref="W6:AG6"/>
    <mergeCell ref="AH6:AJ6"/>
    <mergeCell ref="A13:K13"/>
    <mergeCell ref="L13:V13"/>
    <mergeCell ref="W13:AG13"/>
    <mergeCell ref="AH13:AJ13"/>
    <mergeCell ref="A53:K53"/>
    <mergeCell ref="L53:V53"/>
    <mergeCell ref="W53:AG53"/>
    <mergeCell ref="AH53:AJ53"/>
    <mergeCell ref="A64:K64"/>
    <mergeCell ref="L64:V64"/>
    <mergeCell ref="W64:AG64"/>
    <mergeCell ref="AH64:AJ64"/>
    <mergeCell ref="A72:K72"/>
    <mergeCell ref="L72:V72"/>
    <mergeCell ref="W72:AG72"/>
    <mergeCell ref="AH72:AJ72"/>
    <mergeCell ref="A81:K81"/>
    <mergeCell ref="L81:V81"/>
    <mergeCell ref="W81:AG81"/>
    <mergeCell ref="AH81:AJ81"/>
    <mergeCell ref="A128:K128"/>
    <mergeCell ref="L128:V128"/>
    <mergeCell ref="W128:AG128"/>
    <mergeCell ref="AH128:AJ128"/>
    <mergeCell ref="A92:K92"/>
    <mergeCell ref="L92:V92"/>
    <mergeCell ref="W92:AG92"/>
    <mergeCell ref="AH92:AJ92"/>
    <mergeCell ref="A105:K105"/>
    <mergeCell ref="L105:V105"/>
    <mergeCell ref="W105:AG105"/>
    <mergeCell ref="AH105:AJ105"/>
  </mergeCells>
  <dataValidations count="2">
    <dataValidation type="list" allowBlank="1" showInputMessage="1" showErrorMessage="1" sqref="C9:C10 C15:C19 C26 C34 C41:C48 C55:C59 C66:C67 C74:C76 C83:C87 C94:C100 C107:C122 C130:C153">
      <formula1>hidden1</formula1>
    </dataValidation>
    <dataValidation type="list" allowBlank="1" showInputMessage="1" showErrorMessage="1" sqref="L9:L10 L15:L19 L34 L44 L67 L83:L84 L94:L95 L107:L118 L130:L141">
      <formula1>hidden2</formula1>
    </dataValidation>
  </dataValidations>
  <hyperlinks>
    <hyperlink ref="AC8:AC12" location="'Tabla 239083'!A1" display="'Tabla 239083'!A1"/>
    <hyperlink ref="X8:X12" location="'Tabla 239082'!A1" display="'Tabla 239082'!A1"/>
    <hyperlink ref="X15" location="'Tabla 239082'!A1" display="A"/>
    <hyperlink ref="X15:X19" location="'Tabla 239082'!A1" display="'Tabla 239082'!A1"/>
    <hyperlink ref="AB15" r:id="rId1"/>
    <hyperlink ref="AC15" r:id="rId2"/>
    <hyperlink ref="AB16" r:id="rId3"/>
    <hyperlink ref="AB17" r:id="rId4"/>
    <hyperlink ref="AB18" r:id="rId5"/>
    <hyperlink ref="AC16" r:id="rId6"/>
    <hyperlink ref="AC17" r:id="rId7"/>
    <hyperlink ref="AC18" r:id="rId8"/>
    <hyperlink ref="AC19" r:id="rId9"/>
    <hyperlink ref="X26" location="'Tabla 239082'!A1" display="'Tabla 239082'!A1"/>
    <hyperlink ref="X27" location="'Tabla 239082'!A1" display="'Tabla 239082'!A1"/>
    <hyperlink ref="AC26" r:id="rId10"/>
    <hyperlink ref="AC27" r:id="rId11"/>
    <hyperlink ref="X34" location="'Tabla 239082'!A1" display="'Tabla 239082'!A1"/>
    <hyperlink ref="AC34" r:id="rId12"/>
    <hyperlink ref="X41:X43" location="'Tabla 239082'!A1" display="'Tabla 239082'!A1"/>
    <hyperlink ref="X44" location="'Tabla 239082'!A1" display="'Tabla 239082'!A1"/>
    <hyperlink ref="X45:X48" location="'Tabla 239082'!A1" display="'Tabla 239082'!A1"/>
    <hyperlink ref="AB45" r:id="rId13"/>
    <hyperlink ref="AB47" r:id="rId14"/>
    <hyperlink ref="AB48" r:id="rId15"/>
    <hyperlink ref="AC41" r:id="rId16"/>
    <hyperlink ref="AC42" r:id="rId17"/>
    <hyperlink ref="AC43" r:id="rId18"/>
    <hyperlink ref="AC44" r:id="rId19"/>
    <hyperlink ref="AC45" r:id="rId20"/>
    <hyperlink ref="AC46" r:id="rId21"/>
    <hyperlink ref="AC47" r:id="rId22"/>
    <hyperlink ref="AC48" r:id="rId23"/>
    <hyperlink ref="X55" location="'Tabla 239082'!A1" display="'Tabla 239082'!A1"/>
    <hyperlink ref="X56" location="'Tabla 239082'!A1" display="'Tabla 239082'!A1"/>
    <hyperlink ref="X57:X59" location="'Tabla 239082'!A1" display="'Tabla 239082'!A1"/>
    <hyperlink ref="AB58" r:id="rId24"/>
    <hyperlink ref="AC57" r:id="rId25"/>
    <hyperlink ref="AC58" r:id="rId26"/>
    <hyperlink ref="AC59" r:id="rId27"/>
    <hyperlink ref="AC55" r:id="rId28"/>
    <hyperlink ref="AC56" r:id="rId29"/>
    <hyperlink ref="X66:X67" location="'Tabla 239082'!A1" display="'Tabla 239082'!A1"/>
    <hyperlink ref="X67" location="'Tabla 239082'!A1" display="'Tabla 239082'!A1"/>
    <hyperlink ref="AC66" r:id="rId30"/>
    <hyperlink ref="AC67" r:id="rId31"/>
    <hyperlink ref="X74:X76" location="'Tabla 239082'!A1" display="'Tabla 239082'!A1"/>
    <hyperlink ref="X76" location="'Tabla 239082'!A1" display="'Tabla 239082'!A1"/>
    <hyperlink ref="AC74" r:id="rId32"/>
    <hyperlink ref="AC75" r:id="rId33"/>
    <hyperlink ref="AC76" r:id="rId34"/>
    <hyperlink ref="X83:X84" location="'Tabla 239082'!A1" display="'Tabla 239082'!A1"/>
    <hyperlink ref="X85:X87" location="'Tabla 239082'!A1" display="'Tabla 239082'!A1"/>
    <hyperlink ref="AC83" r:id="rId35"/>
    <hyperlink ref="AC84" r:id="rId36"/>
    <hyperlink ref="AC85" r:id="rId37"/>
    <hyperlink ref="AC86" r:id="rId38"/>
    <hyperlink ref="AC87" r:id="rId39"/>
    <hyperlink ref="AB87" r:id="rId40"/>
    <hyperlink ref="X94:X96" location="'Tabla 239082'!A1" display="'Tabla 239082'!A1"/>
    <hyperlink ref="X97" location="'Tabla 239082'!A1" display="'Tabla 239082'!A1"/>
    <hyperlink ref="X100" location="'Tabla 239082'!A1" display="'Tabla 239082'!A1"/>
    <hyperlink ref="AC94" r:id="rId41"/>
    <hyperlink ref="AC95" r:id="rId42"/>
    <hyperlink ref="AC96" r:id="rId43"/>
    <hyperlink ref="AC97" r:id="rId44"/>
    <hyperlink ref="AC98" r:id="rId45"/>
    <hyperlink ref="AC99" r:id="rId46"/>
    <hyperlink ref="AC100" r:id="rId47"/>
    <hyperlink ref="AB98" r:id="rId48"/>
    <hyperlink ref="X107:X118" location="'Tabla 239082'!A1" display="'Tabla 239082'!A1"/>
    <hyperlink ref="X121:X123" location="'Tabla 239082'!A1" display="'Tabla 239082'!A1"/>
    <hyperlink ref="X119:X120" location="'Tabla 239082'!A1" display="'Tabla 239082'!A1"/>
    <hyperlink ref="AC107" r:id="rId49"/>
    <hyperlink ref="AC108" r:id="rId50"/>
    <hyperlink ref="AC109" r:id="rId51"/>
    <hyperlink ref="AC110" r:id="rId52"/>
    <hyperlink ref="AC111" r:id="rId53"/>
    <hyperlink ref="AC112" r:id="rId54"/>
    <hyperlink ref="AC113" r:id="rId55"/>
    <hyperlink ref="AC114" r:id="rId56"/>
    <hyperlink ref="AC115" r:id="rId57"/>
    <hyperlink ref="AC116" r:id="rId58"/>
    <hyperlink ref="AC117" r:id="rId59"/>
    <hyperlink ref="AC118" r:id="rId60"/>
    <hyperlink ref="AC119" r:id="rId61"/>
    <hyperlink ref="AC120" r:id="rId62"/>
    <hyperlink ref="AC121" r:id="rId63"/>
    <hyperlink ref="AC122" r:id="rId64"/>
    <hyperlink ref="AC123" r:id="rId65"/>
    <hyperlink ref="AB122" r:id="rId66"/>
    <hyperlink ref="X130" location="'Tabla 239082'!A1" display="'Tabla 239082'!A1"/>
    <hyperlink ref="X130:X141" location="'Tabla 239082'!A1" display="'Tabla 239082'!A1"/>
    <hyperlink ref="X142:X150" location="'Tabla 239082'!A1" display="'Tabla 239082'!A1"/>
    <hyperlink ref="X151:X153" location="'Tabla 239082'!A1" display="'Tabla 239082'!A1"/>
    <hyperlink ref="AC130" r:id="rId67"/>
    <hyperlink ref="AC131" r:id="rId68"/>
    <hyperlink ref="AC132" r:id="rId69"/>
    <hyperlink ref="AC133" r:id="rId70"/>
    <hyperlink ref="AC134" r:id="rId71"/>
    <hyperlink ref="AC135" r:id="rId72"/>
    <hyperlink ref="AC136" r:id="rId73"/>
    <hyperlink ref="AC137" r:id="rId74"/>
    <hyperlink ref="AC138" r:id="rId75"/>
    <hyperlink ref="AC139" r:id="rId76"/>
    <hyperlink ref="AC140" r:id="rId77"/>
    <hyperlink ref="AC141" r:id="rId78"/>
    <hyperlink ref="AC142" r:id="rId79"/>
    <hyperlink ref="AC143" r:id="rId80"/>
    <hyperlink ref="AC144" r:id="rId81"/>
    <hyperlink ref="AC145" r:id="rId82"/>
    <hyperlink ref="AC146" r:id="rId83"/>
    <hyperlink ref="AC147" r:id="rId84"/>
    <hyperlink ref="AC148" r:id="rId85"/>
    <hyperlink ref="AC149" r:id="rId86"/>
    <hyperlink ref="AC150" r:id="rId87"/>
    <hyperlink ref="AC151" r:id="rId88"/>
    <hyperlink ref="AC152" r:id="rId89"/>
    <hyperlink ref="AC153" r:id="rId90"/>
    <hyperlink ref="AB132" r:id="rId91"/>
    <hyperlink ref="AB133" r:id="rId92"/>
    <hyperlink ref="AB151" r:id="rId93"/>
    <hyperlink ref="AB153" r:id="rId94"/>
  </hyperlinks>
  <pageMargins left="0.75" right="0.75" top="1" bottom="1" header="0.5" footer="0.5"/>
  <pageSetup paperSize="5" scale="16" fitToHeight="0" orientation="landscape" horizontalDpi="300" verticalDpi="300" r:id="rId95"/>
  <headerFooter alignWithMargins="0"/>
  <drawing r:id="rId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/>
  </sheetViews>
  <sheetFormatPr baseColWidth="10" defaultColWidth="9.140625" defaultRowHeight="12.75" x14ac:dyDescent="0.2"/>
  <cols>
    <col min="1" max="1" width="4.28515625" customWidth="1"/>
    <col min="2" max="2" width="51.85546875" customWidth="1"/>
    <col min="3" max="3" width="62.5703125" customWidth="1"/>
    <col min="4" max="4" width="17.28515625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1" t="s">
        <v>92</v>
      </c>
      <c r="B3" s="1" t="s">
        <v>93</v>
      </c>
      <c r="C3" s="1" t="s">
        <v>94</v>
      </c>
      <c r="D3" s="1" t="s">
        <v>95</v>
      </c>
    </row>
    <row r="4" spans="1:4" x14ac:dyDescent="0.2">
      <c r="A4" s="9" t="s">
        <v>110</v>
      </c>
      <c r="B4" s="9" t="s">
        <v>110</v>
      </c>
      <c r="C4" s="9" t="s">
        <v>110</v>
      </c>
      <c r="D4" s="9" t="s">
        <v>110</v>
      </c>
    </row>
    <row r="5" spans="1:4" x14ac:dyDescent="0.2">
      <c r="A5" s="6"/>
      <c r="B5" s="6"/>
      <c r="C5" s="8"/>
      <c r="D5" s="4"/>
    </row>
    <row r="6" spans="1:4" x14ac:dyDescent="0.2">
      <c r="A6" s="6"/>
      <c r="B6" s="6"/>
      <c r="C6" s="8"/>
      <c r="D6" s="4"/>
    </row>
    <row r="7" spans="1:4" x14ac:dyDescent="0.2">
      <c r="A7" s="6"/>
      <c r="B7" s="6"/>
      <c r="C7" s="8"/>
      <c r="D7" s="4"/>
    </row>
    <row r="8" spans="1:4" x14ac:dyDescent="0.2">
      <c r="A8" s="6"/>
      <c r="B8" s="6"/>
      <c r="C8" s="8"/>
      <c r="D8" s="4"/>
    </row>
  </sheetData>
  <autoFilter ref="A3:D3"/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/>
  </sheetViews>
  <sheetFormatPr baseColWidth="10" defaultColWidth="9.140625" defaultRowHeight="12.75" x14ac:dyDescent="0.2"/>
  <cols>
    <col min="1" max="1" width="4.5703125" customWidth="1"/>
    <col min="2" max="2" width="45.42578125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2" t="s">
        <v>92</v>
      </c>
      <c r="B3" s="2" t="s">
        <v>102</v>
      </c>
    </row>
    <row r="4" spans="1:2" x14ac:dyDescent="0.2">
      <c r="A4" s="9" t="s">
        <v>110</v>
      </c>
      <c r="B4" s="9" t="s">
        <v>110</v>
      </c>
    </row>
    <row r="5" spans="1:2" x14ac:dyDescent="0.2">
      <c r="A5" s="6"/>
      <c r="B5" s="10"/>
    </row>
    <row r="6" spans="1:2" x14ac:dyDescent="0.2">
      <c r="A6" s="6"/>
      <c r="B6" s="10"/>
    </row>
    <row r="7" spans="1:2" x14ac:dyDescent="0.2">
      <c r="A7" s="6"/>
      <c r="B7" s="10"/>
    </row>
    <row r="8" spans="1:2" x14ac:dyDescent="0.2">
      <c r="A8" s="7"/>
      <c r="B8" s="10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5.140625" customWidth="1"/>
    <col min="2" max="2" width="15.42578125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3" t="s">
        <v>92</v>
      </c>
      <c r="B3" s="3" t="s">
        <v>103</v>
      </c>
    </row>
    <row r="4" spans="1:2" x14ac:dyDescent="0.2">
      <c r="A4" s="5" t="s">
        <v>110</v>
      </c>
      <c r="B4" s="5" t="s">
        <v>110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239082</vt:lpstr>
      <vt:lpstr>Tabla 239083</vt:lpstr>
      <vt:lpstr>Tabla 239084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Transparen</dc:creator>
  <cp:lastModifiedBy>Unidad de Transparen</cp:lastModifiedBy>
  <cp:lastPrinted>2018-02-21T19:00:31Z</cp:lastPrinted>
  <dcterms:created xsi:type="dcterms:W3CDTF">2018-02-14T19:42:40Z</dcterms:created>
  <dcterms:modified xsi:type="dcterms:W3CDTF">2018-03-14T15:07:25Z</dcterms:modified>
</cp:coreProperties>
</file>